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a_delovni_zvezek" defaultThemeVersion="124226"/>
  <bookViews>
    <workbookView xWindow="120" yWindow="45" windowWidth="12120" windowHeight="9120" tabRatio="712"/>
  </bookViews>
  <sheets>
    <sheet name="Navodila" sheetId="30" r:id="rId1"/>
    <sheet name="šifrant" sheetId="41" r:id="rId2"/>
    <sheet name="1.obr." sheetId="16" r:id="rId3"/>
    <sheet name="2.obr." sheetId="32" r:id="rId4"/>
    <sheet name="3.obr." sheetId="33" r:id="rId5"/>
    <sheet name="4.obr." sheetId="34" r:id="rId6"/>
    <sheet name="5.obr." sheetId="35" r:id="rId7"/>
    <sheet name="6.obr." sheetId="36" r:id="rId8"/>
    <sheet name="7.obr." sheetId="37" r:id="rId9"/>
    <sheet name="8.obr." sheetId="38" r:id="rId10"/>
    <sheet name="9.obr." sheetId="39" r:id="rId11"/>
    <sheet name="10.obr." sheetId="40" r:id="rId12"/>
    <sheet name="zahteva" sheetId="17" r:id="rId13"/>
  </sheets>
  <calcPr calcId="145621"/>
</workbook>
</file>

<file path=xl/calcChain.xml><?xml version="1.0" encoding="utf-8"?>
<calcChain xmlns="http://schemas.openxmlformats.org/spreadsheetml/2006/main">
  <c r="H13" i="17" l="1"/>
  <c r="H22" i="17"/>
  <c r="H21" i="17"/>
  <c r="H20" i="17"/>
  <c r="H19" i="17"/>
  <c r="H18" i="17"/>
  <c r="H17" i="17"/>
  <c r="H16" i="17"/>
  <c r="H15" i="17"/>
  <c r="H14" i="17"/>
  <c r="G22" i="17"/>
  <c r="G21" i="17"/>
  <c r="G20" i="17"/>
  <c r="G19" i="17"/>
  <c r="G18" i="17"/>
  <c r="G17" i="17"/>
  <c r="G16" i="17"/>
  <c r="G15" i="17"/>
  <c r="G14" i="17"/>
  <c r="F22" i="17"/>
  <c r="F21" i="17"/>
  <c r="F20" i="17"/>
  <c r="F19" i="17"/>
  <c r="F18" i="17"/>
  <c r="F17" i="17"/>
  <c r="F16" i="17"/>
  <c r="F15" i="17"/>
  <c r="F14" i="17"/>
  <c r="E22" i="17"/>
  <c r="E21" i="17"/>
  <c r="E20" i="17"/>
  <c r="E19" i="17"/>
  <c r="E18" i="17"/>
  <c r="E17" i="17"/>
  <c r="E16" i="17"/>
  <c r="E15" i="17"/>
  <c r="E14" i="17"/>
  <c r="D22" i="17"/>
  <c r="D21" i="17"/>
  <c r="D20" i="17"/>
  <c r="D19" i="17"/>
  <c r="D18" i="17"/>
  <c r="D17" i="17"/>
  <c r="D16" i="17"/>
  <c r="D15" i="17"/>
  <c r="D14" i="17"/>
  <c r="D21" i="40"/>
  <c r="D22" i="40" s="1"/>
  <c r="D23" i="40" s="1"/>
  <c r="D14" i="40"/>
  <c r="E13" i="40"/>
  <c r="D11" i="40"/>
  <c r="D21" i="39"/>
  <c r="D22" i="39" s="1"/>
  <c r="D23" i="39" s="1"/>
  <c r="D14" i="39"/>
  <c r="E13" i="39"/>
  <c r="D11" i="39"/>
  <c r="D21" i="38"/>
  <c r="D22" i="38" s="1"/>
  <c r="D23" i="38" s="1"/>
  <c r="D14" i="38"/>
  <c r="E13" i="38"/>
  <c r="D11" i="38"/>
  <c r="D21" i="37"/>
  <c r="D22" i="37" s="1"/>
  <c r="D23" i="37" s="1"/>
  <c r="D14" i="37"/>
  <c r="E13" i="37"/>
  <c r="D11" i="37"/>
  <c r="D21" i="36"/>
  <c r="D22" i="36" s="1"/>
  <c r="D23" i="36" s="1"/>
  <c r="D14" i="36"/>
  <c r="E13" i="36"/>
  <c r="D11" i="36"/>
  <c r="D21" i="35"/>
  <c r="D22" i="35" s="1"/>
  <c r="D23" i="35" s="1"/>
  <c r="D14" i="35"/>
  <c r="E13" i="35"/>
  <c r="D11" i="35"/>
  <c r="D21" i="34"/>
  <c r="D22" i="34" s="1"/>
  <c r="D23" i="34" s="1"/>
  <c r="D14" i="34"/>
  <c r="E13" i="34"/>
  <c r="D11" i="34"/>
  <c r="D21" i="33"/>
  <c r="D22" i="33" s="1"/>
  <c r="D23" i="33" s="1"/>
  <c r="D14" i="33"/>
  <c r="E13" i="33"/>
  <c r="D11" i="33"/>
  <c r="D21" i="32"/>
  <c r="D22" i="32" s="1"/>
  <c r="D23" i="32" s="1"/>
  <c r="D14" i="32"/>
  <c r="E13" i="32"/>
  <c r="D11" i="32"/>
  <c r="F13" i="17"/>
  <c r="E13" i="17" l="1"/>
  <c r="D13" i="17"/>
  <c r="G13" i="17"/>
  <c r="D21" i="16" l="1"/>
  <c r="D14" i="16"/>
  <c r="E13" i="16"/>
  <c r="D11" i="16"/>
  <c r="D22" i="16" l="1"/>
  <c r="D23" i="16" s="1"/>
  <c r="B22" i="17"/>
  <c r="B21" i="17"/>
  <c r="B20" i="17"/>
  <c r="B19" i="17"/>
  <c r="B18" i="17"/>
  <c r="B17" i="17"/>
  <c r="B16" i="17"/>
  <c r="B14" i="17"/>
  <c r="B15" i="17"/>
  <c r="B13" i="17"/>
  <c r="C22" i="17"/>
  <c r="C21" i="17"/>
  <c r="C20" i="17"/>
  <c r="C19" i="17"/>
  <c r="C18" i="17"/>
  <c r="C17" i="17"/>
  <c r="C16" i="17"/>
  <c r="C15" i="17"/>
  <c r="C14" i="17"/>
  <c r="C13" i="17"/>
</calcChain>
</file>

<file path=xl/comments1.xml><?xml version="1.0" encoding="utf-8"?>
<comments xmlns="http://schemas.openxmlformats.org/spreadsheetml/2006/main">
  <authors>
    <author>Administrator</author>
    <author>Martina Copot</author>
    <author>KAZIMIR</author>
  </authors>
  <commentList>
    <comment ref="G6" authorId="0">
      <text>
        <r>
          <rPr>
            <b/>
            <sz val="10"/>
            <color indexed="17"/>
            <rFont val="Tahoma"/>
            <family val="2"/>
            <charset val="238"/>
          </rPr>
          <t>število ur delovne obveznosti delavca v ostalih dneh tedna z delovno soboto</t>
        </r>
      </text>
    </comment>
    <comment ref="C11" authorId="1">
      <text>
        <r>
          <rPr>
            <b/>
            <sz val="9"/>
            <color indexed="81"/>
            <rFont val="Tahoma"/>
            <family val="2"/>
            <charset val="238"/>
          </rPr>
          <t>Pri razlogih zadržanosti 03, 04, 06, 10, 11 je lahko oznaka A ali B. 
Pri razlogih zadržanosti 01, 02, 05, 07, 08, 09, 12 se za prvih 90 koledarskih dni zadržanosti v breme ZZZS vpiše ''A'', od vključno 91. koledarskega dne zadržanosti v breme ZZZS pa ''B''. V primeru, da se je zadržanost v breme ZZZS pričela pred 31.05.2012, se vedno vpiše ''B'', saj za te osebe ne veljajo določbe ZUJF - glejte  vsebinska navodila za delodajalce na spletni strani.</t>
        </r>
        <r>
          <rPr>
            <sz val="9"/>
            <color indexed="81"/>
            <rFont val="Tahoma"/>
            <family val="2"/>
            <charset val="238"/>
          </rPr>
          <t xml:space="preserve">
</t>
        </r>
      </text>
    </comment>
    <comment ref="D13" authorId="2">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text>
        <r>
          <rPr>
            <b/>
            <sz val="10"/>
            <color indexed="17"/>
            <rFont val="Tahoma"/>
            <family val="2"/>
            <charset val="238"/>
          </rPr>
          <t>vpišite v obliki
1,0000</t>
        </r>
        <r>
          <rPr>
            <sz val="8"/>
            <color indexed="81"/>
            <rFont val="Tahoma"/>
            <family val="2"/>
            <charset val="238"/>
          </rPr>
          <t xml:space="preserve">
</t>
        </r>
      </text>
    </comment>
    <comment ref="D17" authorId="2">
      <text>
        <r>
          <rPr>
            <b/>
            <sz val="10"/>
            <color indexed="17"/>
            <rFont val="Tahoma"/>
            <family val="2"/>
            <charset val="238"/>
          </rPr>
          <t>izpolni se le, če delavec ni imel plače in nadomestil oziroma osnove za plačilo prispevkov v celotnem koledarskem letu pred nastopom zadržanosti</t>
        </r>
      </text>
    </comment>
    <comment ref="D18" authorId="2">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text>
        <r>
          <rPr>
            <b/>
            <sz val="10"/>
            <color indexed="17"/>
            <rFont val="Tahoma"/>
            <family val="2"/>
            <charset val="238"/>
          </rPr>
          <t>skupno število ur, za katere je bilo izvršeno izplačilo plač in nadomestil oziroma za katere je delavec imel osnovo za plačilo prispevkov v letu osnove</t>
        </r>
      </text>
    </comment>
    <comment ref="D20" authorId="0">
      <text>
        <r>
          <rPr>
            <b/>
            <sz val="10"/>
            <color indexed="17"/>
            <rFont val="Tahoma"/>
            <family val="2"/>
            <charset val="238"/>
          </rPr>
          <t>znesek urne osnove za delo, ki bi jo delavec imel, če bi delal v mesecu zadržanosti</t>
        </r>
      </text>
    </comment>
    <comment ref="D25" authorId="1">
      <text>
        <r>
          <rPr>
            <b/>
            <sz val="10"/>
            <color indexed="81"/>
            <rFont val="Tahoma"/>
            <family val="2"/>
            <charset val="238"/>
          </rPr>
          <t>Izpolni se le ob prvem prehodu v breme ZZZS</t>
        </r>
      </text>
    </comment>
    <comment ref="D29" authorId="0">
      <text>
        <r>
          <rPr>
            <b/>
            <sz val="10"/>
            <color indexed="17"/>
            <rFont val="Tahoma"/>
            <family val="2"/>
            <charset val="238"/>
          </rPr>
          <t>Vpišite DA ali NE. Če vpišete DA, priložite izjavo za vzdrževane družinske člane.</t>
        </r>
      </text>
    </comment>
    <comment ref="D30" authorId="1">
      <text>
        <r>
          <rPr>
            <b/>
            <sz val="9"/>
            <color indexed="81"/>
            <rFont val="Tahoma"/>
            <family val="2"/>
            <charset val="238"/>
          </rPr>
          <t xml:space="preserve">vpišite 0 ali 0,06 ali 0,3 (5-kratnik)
39. člen ZUTD-A:
Prispevek delodajalca  za zavarovanje za primer brezposelnosti
</t>
        </r>
        <r>
          <rPr>
            <sz val="9"/>
            <color indexed="81"/>
            <rFont val="Tahoma"/>
            <family val="2"/>
            <charset val="238"/>
          </rPr>
          <t xml:space="preserve">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D31" authorId="1">
      <text>
        <r>
          <rPr>
            <b/>
            <sz val="9"/>
            <color indexed="81"/>
            <rFont val="Tahoma"/>
            <family val="2"/>
            <charset val="238"/>
          </rPr>
          <t xml:space="preserve"> Vpišite 30% ali 60%, če gre za starejšega delavca, ki izpolnjuje pogoj iz 156. člena ZPIZ-2. Oprostitev velja od obračuna za julij 2013 dalje.  
</t>
        </r>
        <r>
          <rPr>
            <b/>
            <sz val="10"/>
            <color indexed="81"/>
            <rFont val="Tahoma"/>
            <family val="2"/>
            <charset val="238"/>
          </rPr>
          <t xml:space="preserve">156. člen ZPIZ-2 </t>
        </r>
        <r>
          <rPr>
            <sz val="10"/>
            <color indexed="81"/>
            <rFont val="Tahoma"/>
            <family val="2"/>
            <charset val="238"/>
          </rPr>
          <t xml:space="preserve">(delna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t>
        </r>
        <r>
          <rPr>
            <b/>
            <sz val="10"/>
            <color indexed="81"/>
            <rFont val="Tahoma"/>
            <family val="2"/>
            <charset val="238"/>
          </rPr>
          <t xml:space="preserve">
29. člen</t>
        </r>
        <r>
          <rPr>
            <sz val="10"/>
            <color indexed="81"/>
            <rFont val="Tahoma"/>
            <family val="2"/>
            <charset val="238"/>
          </rPr>
          <t xml:space="preserve">
(pogoji za pridobitev pravice do predčasne pokojnine)
LETO     MOŠKI    ŽENSKA
            L    M      L     M
2013     58  4       58   0
2014     58  8       58   4
2015     59  0       58   8
2016     59  4       59   0
2017     59  8       59   4
2018                   59   8</t>
        </r>
      </text>
    </comment>
  </commentList>
</comments>
</file>

<file path=xl/comments10.xml><?xml version="1.0" encoding="utf-8"?>
<comments xmlns="http://schemas.openxmlformats.org/spreadsheetml/2006/main">
  <authors>
    <author>Administrator</author>
    <author>Martina Copot</author>
    <author>KAZIMIR</author>
  </authors>
  <commentList>
    <comment ref="G6" authorId="0">
      <text>
        <r>
          <rPr>
            <b/>
            <sz val="10"/>
            <color indexed="17"/>
            <rFont val="Tahoma"/>
            <family val="2"/>
            <charset val="238"/>
          </rPr>
          <t>število ur delovne obveznosti delavca v ostalih dneh tedna z delovno soboto</t>
        </r>
      </text>
    </comment>
    <comment ref="C11" authorId="1">
      <text>
        <r>
          <rPr>
            <b/>
            <sz val="9"/>
            <color indexed="81"/>
            <rFont val="Tahoma"/>
            <family val="2"/>
            <charset val="238"/>
          </rPr>
          <t>Pri razlogih zadržanosti 03, 04, 06, 10, 11 je lahko oznaka A ali B. 
Pri razlogih zadržanosti 01, 02, 05, 07, 08, 09, 12 se za prvih 90 koledarskih dni zadržanosti v breme ZZZS vpiše ''A'', od vključno 91. koledarskega dne zadržanosti v breme ZZZS pa ''B''. V primeru, da se je zadržanost v breme ZZZS pričela pred 31.05.2012, se vedno vpiše ''B'', saj za te osebe ne veljajo določbe ZUJF - glejte  vsebinska navodila za delodajalce na spletni strani.</t>
        </r>
        <r>
          <rPr>
            <sz val="9"/>
            <color indexed="81"/>
            <rFont val="Tahoma"/>
            <family val="2"/>
            <charset val="238"/>
          </rPr>
          <t xml:space="preserve">
</t>
        </r>
      </text>
    </comment>
    <comment ref="D13" authorId="2">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text>
        <r>
          <rPr>
            <b/>
            <sz val="10"/>
            <color indexed="17"/>
            <rFont val="Tahoma"/>
            <family val="2"/>
            <charset val="238"/>
          </rPr>
          <t>vpišite v obliki
1,0000</t>
        </r>
        <r>
          <rPr>
            <sz val="8"/>
            <color indexed="81"/>
            <rFont val="Tahoma"/>
            <family val="2"/>
            <charset val="238"/>
          </rPr>
          <t xml:space="preserve">
</t>
        </r>
      </text>
    </comment>
    <comment ref="D17" authorId="2">
      <text>
        <r>
          <rPr>
            <b/>
            <sz val="10"/>
            <color indexed="17"/>
            <rFont val="Tahoma"/>
            <family val="2"/>
            <charset val="238"/>
          </rPr>
          <t>izpolni se le, če delavec ni imel plače in nadomestil oziroma osnove za plačilo prispevkov v celotnem koledarskem letu pred nastopom zadržanosti</t>
        </r>
      </text>
    </comment>
    <comment ref="D18" authorId="2">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text>
        <r>
          <rPr>
            <b/>
            <sz val="10"/>
            <color indexed="17"/>
            <rFont val="Tahoma"/>
            <family val="2"/>
            <charset val="238"/>
          </rPr>
          <t>skupno število ur, za katere je bilo izvršeno izplačilo plač in nadomestil oziroma za katere je delavec imel osnovo za plačilo prispevkov v letu osnove</t>
        </r>
      </text>
    </comment>
    <comment ref="D20" authorId="0">
      <text>
        <r>
          <rPr>
            <b/>
            <sz val="10"/>
            <color indexed="17"/>
            <rFont val="Tahoma"/>
            <family val="2"/>
            <charset val="238"/>
          </rPr>
          <t>znesek urne osnove za delo, ki bi jo delavec imel, če bi delal v mesecu zadržanosti</t>
        </r>
      </text>
    </comment>
    <comment ref="D25" authorId="1">
      <text>
        <r>
          <rPr>
            <b/>
            <sz val="10"/>
            <color indexed="81"/>
            <rFont val="Tahoma"/>
            <family val="2"/>
            <charset val="238"/>
          </rPr>
          <t>Izpolni se le ob prvem prehodu v breme ZZZS</t>
        </r>
      </text>
    </comment>
    <comment ref="D29" authorId="0">
      <text>
        <r>
          <rPr>
            <b/>
            <sz val="10"/>
            <color indexed="17"/>
            <rFont val="Tahoma"/>
            <family val="2"/>
            <charset val="238"/>
          </rPr>
          <t>Vpišite DA ali NE. Če vpišete DA, priložite izjavo za vzdrževane družinske člane.</t>
        </r>
      </text>
    </comment>
    <comment ref="D30" authorId="1">
      <text>
        <r>
          <rPr>
            <b/>
            <sz val="9"/>
            <color indexed="81"/>
            <rFont val="Tahoma"/>
            <family val="2"/>
            <charset val="238"/>
          </rPr>
          <t xml:space="preserve">vpišite 0 ali 0,06 ali 0,3 (5-kratnik)
39. člen ZUTD-A:
Prispevek delodajalca  za zavarovanje za primer brezposelnosti
</t>
        </r>
        <r>
          <rPr>
            <sz val="9"/>
            <color indexed="81"/>
            <rFont val="Tahoma"/>
            <family val="2"/>
            <charset val="238"/>
          </rPr>
          <t xml:space="preserve">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D31" authorId="1">
      <text>
        <r>
          <rPr>
            <b/>
            <sz val="9"/>
            <color indexed="81"/>
            <rFont val="Tahoma"/>
            <family val="2"/>
            <charset val="238"/>
          </rPr>
          <t xml:space="preserve"> Vpišite 30% ali 60%, če gre za starejšega delavca, ki izpolnjuje pogoj iz 156. člena ZPIZ-2. Oprostitev velja od obračuna za julij 2013 dalje.  
</t>
        </r>
        <r>
          <rPr>
            <b/>
            <sz val="10"/>
            <color indexed="81"/>
            <rFont val="Tahoma"/>
            <family val="2"/>
            <charset val="238"/>
          </rPr>
          <t xml:space="preserve">156. člen ZPIZ-2 </t>
        </r>
        <r>
          <rPr>
            <sz val="10"/>
            <color indexed="81"/>
            <rFont val="Tahoma"/>
            <family val="2"/>
            <charset val="238"/>
          </rPr>
          <t xml:space="preserve">(delna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t>
        </r>
        <r>
          <rPr>
            <b/>
            <sz val="10"/>
            <color indexed="81"/>
            <rFont val="Tahoma"/>
            <family val="2"/>
            <charset val="238"/>
          </rPr>
          <t xml:space="preserve">
29. člen</t>
        </r>
        <r>
          <rPr>
            <sz val="10"/>
            <color indexed="81"/>
            <rFont val="Tahoma"/>
            <family val="2"/>
            <charset val="238"/>
          </rPr>
          <t xml:space="preserve">
(pogoji za pridobitev pravice do predčasne pokojnine)
LETO     MOŠKI    ŽENSKA
            L    M      L     M
2013     58  4       58   0
2014     58  8       58   4
2015     59  0       58   8
2016     59  4       59   0
2017     59  8       59   4
2018                   59   8</t>
        </r>
      </text>
    </comment>
  </commentList>
</comments>
</file>

<file path=xl/comments2.xml><?xml version="1.0" encoding="utf-8"?>
<comments xmlns="http://schemas.openxmlformats.org/spreadsheetml/2006/main">
  <authors>
    <author>Administrator</author>
    <author>Martina Copot</author>
    <author>KAZIMIR</author>
  </authors>
  <commentList>
    <comment ref="G6" authorId="0">
      <text>
        <r>
          <rPr>
            <b/>
            <sz val="10"/>
            <color indexed="17"/>
            <rFont val="Tahoma"/>
            <family val="2"/>
            <charset val="238"/>
          </rPr>
          <t>število ur delovne obveznosti delavca v ostalih dneh tedna z delovno soboto</t>
        </r>
      </text>
    </comment>
    <comment ref="C11" authorId="1">
      <text>
        <r>
          <rPr>
            <b/>
            <sz val="9"/>
            <color indexed="81"/>
            <rFont val="Tahoma"/>
            <family val="2"/>
            <charset val="238"/>
          </rPr>
          <t>Pri razlogih zadržanosti 03, 04, 06, 10, 11 je lahko oznaka A ali B. 
Pri razlogih zadržanosti 01, 02, 05, 07, 08, 09, 12 se za prvih 90 koledarskih dni zadržanosti v breme ZZZS vpiše ''A'', od vključno 91. koledarskega dne zadržanosti v breme ZZZS pa ''B''. V primeru, da se je zadržanost v breme ZZZS pričela pred 31.05.2012, se vedno vpiše ''B'', saj za te osebe ne veljajo določbe ZUJF - glejte  vsebinska navodila za delodajalce na spletni strani.</t>
        </r>
        <r>
          <rPr>
            <sz val="9"/>
            <color indexed="81"/>
            <rFont val="Tahoma"/>
            <family val="2"/>
            <charset val="238"/>
          </rPr>
          <t xml:space="preserve">
</t>
        </r>
      </text>
    </comment>
    <comment ref="D13" authorId="2">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text>
        <r>
          <rPr>
            <b/>
            <sz val="10"/>
            <color indexed="17"/>
            <rFont val="Tahoma"/>
            <family val="2"/>
            <charset val="238"/>
          </rPr>
          <t>vpišite v obliki
1,0000</t>
        </r>
        <r>
          <rPr>
            <sz val="8"/>
            <color indexed="81"/>
            <rFont val="Tahoma"/>
            <family val="2"/>
            <charset val="238"/>
          </rPr>
          <t xml:space="preserve">
</t>
        </r>
      </text>
    </comment>
    <comment ref="D17" authorId="2">
      <text>
        <r>
          <rPr>
            <b/>
            <sz val="10"/>
            <color indexed="17"/>
            <rFont val="Tahoma"/>
            <family val="2"/>
            <charset val="238"/>
          </rPr>
          <t>izpolni se le, če delavec ni imel plače in nadomestil oziroma osnove za plačilo prispevkov v celotnem koledarskem letu pred nastopom zadržanosti</t>
        </r>
      </text>
    </comment>
    <comment ref="D18" authorId="2">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text>
        <r>
          <rPr>
            <b/>
            <sz val="10"/>
            <color indexed="17"/>
            <rFont val="Tahoma"/>
            <family val="2"/>
            <charset val="238"/>
          </rPr>
          <t>skupno število ur, za katere je bilo izvršeno izplačilo plač in nadomestil oziroma za katere je delavec imel osnovo za plačilo prispevkov v letu osnove</t>
        </r>
      </text>
    </comment>
    <comment ref="D20" authorId="0">
      <text>
        <r>
          <rPr>
            <b/>
            <sz val="10"/>
            <color indexed="17"/>
            <rFont val="Tahoma"/>
            <family val="2"/>
            <charset val="238"/>
          </rPr>
          <t>znesek urne osnove za delo, ki bi jo delavec imel, če bi delal v mesecu zadržanosti</t>
        </r>
      </text>
    </comment>
    <comment ref="D25" authorId="1">
      <text>
        <r>
          <rPr>
            <b/>
            <sz val="10"/>
            <color indexed="81"/>
            <rFont val="Tahoma"/>
            <family val="2"/>
            <charset val="238"/>
          </rPr>
          <t>Izpolni se le ob prvem prehodu v breme ZZZS</t>
        </r>
      </text>
    </comment>
    <comment ref="D29" authorId="0">
      <text>
        <r>
          <rPr>
            <b/>
            <sz val="10"/>
            <color indexed="17"/>
            <rFont val="Tahoma"/>
            <family val="2"/>
            <charset val="238"/>
          </rPr>
          <t>Vpišite DA ali NE. Če vpišete DA, priložite izjavo za vzdrževane družinske člane.</t>
        </r>
      </text>
    </comment>
    <comment ref="D30" authorId="1">
      <text>
        <r>
          <rPr>
            <b/>
            <sz val="9"/>
            <color indexed="81"/>
            <rFont val="Tahoma"/>
            <family val="2"/>
            <charset val="238"/>
          </rPr>
          <t xml:space="preserve">vpišite 0 ali 0,06 ali 0,3 (5-kratnik)
39. člen ZUTD-A:
Prispevek delodajalca  za zavarovanje za primer brezposelnosti
</t>
        </r>
        <r>
          <rPr>
            <sz val="9"/>
            <color indexed="81"/>
            <rFont val="Tahoma"/>
            <family val="2"/>
            <charset val="238"/>
          </rPr>
          <t xml:space="preserve">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D31" authorId="1">
      <text>
        <r>
          <rPr>
            <b/>
            <sz val="9"/>
            <color indexed="81"/>
            <rFont val="Tahoma"/>
            <family val="2"/>
            <charset val="238"/>
          </rPr>
          <t xml:space="preserve"> Vpišite 30% ali 60%, če gre za starejšega delavca, ki izpolnjuje pogoj iz 156. člena ZPIZ-2. Oprostitev velja od obračuna za julij 2013 dalje.  
</t>
        </r>
        <r>
          <rPr>
            <b/>
            <sz val="10"/>
            <color indexed="81"/>
            <rFont val="Tahoma"/>
            <family val="2"/>
            <charset val="238"/>
          </rPr>
          <t xml:space="preserve">156. člen ZPIZ-2 </t>
        </r>
        <r>
          <rPr>
            <sz val="10"/>
            <color indexed="81"/>
            <rFont val="Tahoma"/>
            <family val="2"/>
            <charset val="238"/>
          </rPr>
          <t xml:space="preserve">(delna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t>
        </r>
        <r>
          <rPr>
            <b/>
            <sz val="10"/>
            <color indexed="81"/>
            <rFont val="Tahoma"/>
            <family val="2"/>
            <charset val="238"/>
          </rPr>
          <t xml:space="preserve">
29. člen</t>
        </r>
        <r>
          <rPr>
            <sz val="10"/>
            <color indexed="81"/>
            <rFont val="Tahoma"/>
            <family val="2"/>
            <charset val="238"/>
          </rPr>
          <t xml:space="preserve">
(pogoji za pridobitev pravice do predčasne pokojnine)
LETO     MOŠKI    ŽENSKA
            L    M      L     M
2013     58  4       58   0
2014     58  8       58   4
2015     59  0       58   8
2016     59  4       59   0
2017     59  8       59   4
2018                   59   8</t>
        </r>
      </text>
    </comment>
  </commentList>
</comments>
</file>

<file path=xl/comments3.xml><?xml version="1.0" encoding="utf-8"?>
<comments xmlns="http://schemas.openxmlformats.org/spreadsheetml/2006/main">
  <authors>
    <author>Administrator</author>
    <author>Martina Copot</author>
    <author>KAZIMIR</author>
  </authors>
  <commentList>
    <comment ref="G6" authorId="0">
      <text>
        <r>
          <rPr>
            <b/>
            <sz val="10"/>
            <color indexed="17"/>
            <rFont val="Tahoma"/>
            <family val="2"/>
            <charset val="238"/>
          </rPr>
          <t>število ur delovne obveznosti delavca v ostalih dneh tedna z delovno soboto</t>
        </r>
      </text>
    </comment>
    <comment ref="C11" authorId="1">
      <text>
        <r>
          <rPr>
            <b/>
            <sz val="9"/>
            <color indexed="81"/>
            <rFont val="Tahoma"/>
            <family val="2"/>
            <charset val="238"/>
          </rPr>
          <t>Pri razlogih zadržanosti 03, 04, 06, 10, 11 je lahko oznaka A ali B. 
Pri razlogih zadržanosti 01, 02, 05, 07, 08, 09, 12 se za prvih 90 koledarskih dni zadržanosti v breme ZZZS vpiše ''A'', od vključno 91. koledarskega dne zadržanosti v breme ZZZS pa ''B''. V primeru, da se je zadržanost v breme ZZZS pričela pred 31.05.2012, se vedno vpiše ''B'', saj za te osebe ne veljajo določbe ZUJF - glejte  vsebinska navodila za delodajalce na spletni strani.</t>
        </r>
        <r>
          <rPr>
            <sz val="9"/>
            <color indexed="81"/>
            <rFont val="Tahoma"/>
            <family val="2"/>
            <charset val="238"/>
          </rPr>
          <t xml:space="preserve">
</t>
        </r>
      </text>
    </comment>
    <comment ref="D13" authorId="2">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text>
        <r>
          <rPr>
            <b/>
            <sz val="10"/>
            <color indexed="17"/>
            <rFont val="Tahoma"/>
            <family val="2"/>
            <charset val="238"/>
          </rPr>
          <t>vpišite v obliki
1,0000</t>
        </r>
        <r>
          <rPr>
            <sz val="8"/>
            <color indexed="81"/>
            <rFont val="Tahoma"/>
            <family val="2"/>
            <charset val="238"/>
          </rPr>
          <t xml:space="preserve">
</t>
        </r>
      </text>
    </comment>
    <comment ref="D17" authorId="2">
      <text>
        <r>
          <rPr>
            <b/>
            <sz val="10"/>
            <color indexed="17"/>
            <rFont val="Tahoma"/>
            <family val="2"/>
            <charset val="238"/>
          </rPr>
          <t>izpolni se le, če delavec ni imel plače in nadomestil oziroma osnove za plačilo prispevkov v celotnem koledarskem letu pred nastopom zadržanosti</t>
        </r>
      </text>
    </comment>
    <comment ref="D18" authorId="2">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text>
        <r>
          <rPr>
            <b/>
            <sz val="10"/>
            <color indexed="17"/>
            <rFont val="Tahoma"/>
            <family val="2"/>
            <charset val="238"/>
          </rPr>
          <t>skupno število ur, za katere je bilo izvršeno izplačilo plač in nadomestil oziroma za katere je delavec imel osnovo za plačilo prispevkov v letu osnove</t>
        </r>
      </text>
    </comment>
    <comment ref="D20" authorId="0">
      <text>
        <r>
          <rPr>
            <b/>
            <sz val="10"/>
            <color indexed="17"/>
            <rFont val="Tahoma"/>
            <family val="2"/>
            <charset val="238"/>
          </rPr>
          <t>znesek urne osnove za delo, ki bi jo delavec imel, če bi delal v mesecu zadržanosti</t>
        </r>
      </text>
    </comment>
    <comment ref="D25" authorId="1">
      <text>
        <r>
          <rPr>
            <b/>
            <sz val="10"/>
            <color indexed="81"/>
            <rFont val="Tahoma"/>
            <family val="2"/>
            <charset val="238"/>
          </rPr>
          <t>Izpolni se le ob prvem prehodu v breme ZZZS</t>
        </r>
      </text>
    </comment>
    <comment ref="D29" authorId="0">
      <text>
        <r>
          <rPr>
            <b/>
            <sz val="10"/>
            <color indexed="17"/>
            <rFont val="Tahoma"/>
            <family val="2"/>
            <charset val="238"/>
          </rPr>
          <t>Vpišite DA ali NE. Če vpišete DA, priložite izjavo za vzdrževane družinske člane.</t>
        </r>
      </text>
    </comment>
    <comment ref="D30" authorId="1">
      <text>
        <r>
          <rPr>
            <b/>
            <sz val="9"/>
            <color indexed="81"/>
            <rFont val="Tahoma"/>
            <family val="2"/>
            <charset val="238"/>
          </rPr>
          <t xml:space="preserve">vpišite 0 ali 0,06 ali 0,3 (5-kratnik)
39. člen ZUTD-A:
Prispevek delodajalca  za zavarovanje za primer brezposelnosti
</t>
        </r>
        <r>
          <rPr>
            <sz val="9"/>
            <color indexed="81"/>
            <rFont val="Tahoma"/>
            <family val="2"/>
            <charset val="238"/>
          </rPr>
          <t xml:space="preserve">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D31" authorId="1">
      <text>
        <r>
          <rPr>
            <b/>
            <sz val="9"/>
            <color indexed="81"/>
            <rFont val="Tahoma"/>
            <family val="2"/>
            <charset val="238"/>
          </rPr>
          <t xml:space="preserve"> Vpišite 30% ali 60%, če gre za starejšega delavca, ki izpolnjuje pogoj iz 156. člena ZPIZ-2. Oprostitev velja od obračuna za julij 2013 dalje.  
</t>
        </r>
        <r>
          <rPr>
            <b/>
            <sz val="10"/>
            <color indexed="81"/>
            <rFont val="Tahoma"/>
            <family val="2"/>
            <charset val="238"/>
          </rPr>
          <t xml:space="preserve">156. člen ZPIZ-2 </t>
        </r>
        <r>
          <rPr>
            <sz val="10"/>
            <color indexed="81"/>
            <rFont val="Tahoma"/>
            <family val="2"/>
            <charset val="238"/>
          </rPr>
          <t xml:space="preserve">(delna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t>
        </r>
        <r>
          <rPr>
            <b/>
            <sz val="10"/>
            <color indexed="81"/>
            <rFont val="Tahoma"/>
            <family val="2"/>
            <charset val="238"/>
          </rPr>
          <t xml:space="preserve">
29. člen</t>
        </r>
        <r>
          <rPr>
            <sz val="10"/>
            <color indexed="81"/>
            <rFont val="Tahoma"/>
            <family val="2"/>
            <charset val="238"/>
          </rPr>
          <t xml:space="preserve">
(pogoji za pridobitev pravice do predčasne pokojnine)
LETO     MOŠKI    ŽENSKA
            L    M      L     M
2013     58  4       58   0
2014     58  8       58   4
2015     59  0       58   8
2016     59  4       59   0
2017     59  8       59   4
2018                   59   8</t>
        </r>
      </text>
    </comment>
  </commentList>
</comments>
</file>

<file path=xl/comments4.xml><?xml version="1.0" encoding="utf-8"?>
<comments xmlns="http://schemas.openxmlformats.org/spreadsheetml/2006/main">
  <authors>
    <author>Administrator</author>
    <author>Martina Copot</author>
    <author>KAZIMIR</author>
  </authors>
  <commentList>
    <comment ref="G6" authorId="0">
      <text>
        <r>
          <rPr>
            <b/>
            <sz val="10"/>
            <color indexed="17"/>
            <rFont val="Tahoma"/>
            <family val="2"/>
            <charset val="238"/>
          </rPr>
          <t>število ur delovne obveznosti delavca v ostalih dneh tedna z delovno soboto</t>
        </r>
      </text>
    </comment>
    <comment ref="C11" authorId="1">
      <text>
        <r>
          <rPr>
            <b/>
            <sz val="9"/>
            <color indexed="81"/>
            <rFont val="Tahoma"/>
            <family val="2"/>
            <charset val="238"/>
          </rPr>
          <t>Pri razlogih zadržanosti 03, 04, 06, 10, 11 je lahko oznaka A ali B. 
Pri razlogih zadržanosti 01, 02, 05, 07, 08, 09, 12 se za prvih 90 koledarskih dni zadržanosti v breme ZZZS vpiše ''A'', od vključno 91. koledarskega dne zadržanosti v breme ZZZS pa ''B''. V primeru, da se je zadržanost v breme ZZZS pričela pred 31.05.2012, se vedno vpiše ''B'', saj za te osebe ne veljajo določbe ZUJF - glejte  vsebinska navodila za delodajalce na spletni strani.</t>
        </r>
        <r>
          <rPr>
            <sz val="9"/>
            <color indexed="81"/>
            <rFont val="Tahoma"/>
            <family val="2"/>
            <charset val="238"/>
          </rPr>
          <t xml:space="preserve">
</t>
        </r>
      </text>
    </comment>
    <comment ref="D13" authorId="2">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text>
        <r>
          <rPr>
            <b/>
            <sz val="10"/>
            <color indexed="17"/>
            <rFont val="Tahoma"/>
            <family val="2"/>
            <charset val="238"/>
          </rPr>
          <t>vpišite v obliki
1,0000</t>
        </r>
        <r>
          <rPr>
            <sz val="8"/>
            <color indexed="81"/>
            <rFont val="Tahoma"/>
            <family val="2"/>
            <charset val="238"/>
          </rPr>
          <t xml:space="preserve">
</t>
        </r>
      </text>
    </comment>
    <comment ref="D17" authorId="2">
      <text>
        <r>
          <rPr>
            <b/>
            <sz val="10"/>
            <color indexed="17"/>
            <rFont val="Tahoma"/>
            <family val="2"/>
            <charset val="238"/>
          </rPr>
          <t>izpolni se le, če delavec ni imel plače in nadomestil oziroma osnove za plačilo prispevkov v celotnem koledarskem letu pred nastopom zadržanosti</t>
        </r>
      </text>
    </comment>
    <comment ref="D18" authorId="2">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text>
        <r>
          <rPr>
            <b/>
            <sz val="10"/>
            <color indexed="17"/>
            <rFont val="Tahoma"/>
            <family val="2"/>
            <charset val="238"/>
          </rPr>
          <t>skupno število ur, za katere je bilo izvršeno izplačilo plač in nadomestil oziroma za katere je delavec imel osnovo za plačilo prispevkov v letu osnove</t>
        </r>
      </text>
    </comment>
    <comment ref="D20" authorId="0">
      <text>
        <r>
          <rPr>
            <b/>
            <sz val="10"/>
            <color indexed="17"/>
            <rFont val="Tahoma"/>
            <family val="2"/>
            <charset val="238"/>
          </rPr>
          <t>znesek urne osnove za delo, ki bi jo delavec imel, če bi delal v mesecu zadržanosti</t>
        </r>
      </text>
    </comment>
    <comment ref="D25" authorId="1">
      <text>
        <r>
          <rPr>
            <b/>
            <sz val="10"/>
            <color indexed="81"/>
            <rFont val="Tahoma"/>
            <family val="2"/>
            <charset val="238"/>
          </rPr>
          <t>Izpolni se le ob prvem prehodu v breme ZZZS</t>
        </r>
      </text>
    </comment>
    <comment ref="D29" authorId="0">
      <text>
        <r>
          <rPr>
            <b/>
            <sz val="10"/>
            <color indexed="17"/>
            <rFont val="Tahoma"/>
            <family val="2"/>
            <charset val="238"/>
          </rPr>
          <t>Vpišite DA ali NE. Če vpišete DA, priložite izjavo za vzdrževane družinske člane.</t>
        </r>
      </text>
    </comment>
    <comment ref="D30" authorId="1">
      <text>
        <r>
          <rPr>
            <b/>
            <sz val="9"/>
            <color indexed="81"/>
            <rFont val="Tahoma"/>
            <family val="2"/>
            <charset val="238"/>
          </rPr>
          <t xml:space="preserve">vpišite 0 ali 0,06 ali 0,3 (5-kratnik)
39. člen ZUTD-A:
Prispevek delodajalca  za zavarovanje za primer brezposelnosti
</t>
        </r>
        <r>
          <rPr>
            <sz val="9"/>
            <color indexed="81"/>
            <rFont val="Tahoma"/>
            <family val="2"/>
            <charset val="238"/>
          </rPr>
          <t xml:space="preserve">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D31" authorId="1">
      <text>
        <r>
          <rPr>
            <b/>
            <sz val="9"/>
            <color indexed="81"/>
            <rFont val="Tahoma"/>
            <family val="2"/>
            <charset val="238"/>
          </rPr>
          <t xml:space="preserve"> Vpišite 30% ali 60%, če gre za starejšega delavca, ki izpolnjuje pogoj iz 156. člena ZPIZ-2. Oprostitev velja od obračuna za julij 2013 dalje.  
</t>
        </r>
        <r>
          <rPr>
            <b/>
            <sz val="10"/>
            <color indexed="81"/>
            <rFont val="Tahoma"/>
            <family val="2"/>
            <charset val="238"/>
          </rPr>
          <t xml:space="preserve">156. člen ZPIZ-2 </t>
        </r>
        <r>
          <rPr>
            <sz val="10"/>
            <color indexed="81"/>
            <rFont val="Tahoma"/>
            <family val="2"/>
            <charset val="238"/>
          </rPr>
          <t xml:space="preserve">(delna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t>
        </r>
        <r>
          <rPr>
            <b/>
            <sz val="10"/>
            <color indexed="81"/>
            <rFont val="Tahoma"/>
            <family val="2"/>
            <charset val="238"/>
          </rPr>
          <t xml:space="preserve">
29. člen</t>
        </r>
        <r>
          <rPr>
            <sz val="10"/>
            <color indexed="81"/>
            <rFont val="Tahoma"/>
            <family val="2"/>
            <charset val="238"/>
          </rPr>
          <t xml:space="preserve">
(pogoji za pridobitev pravice do predčasne pokojnine)
LETO     MOŠKI    ŽENSKA
            L    M      L     M
2013     58  4       58   0
2014     58  8       58   4
2015     59  0       58   8
2016     59  4       59   0
2017     59  8       59   4
2018                   59   8</t>
        </r>
      </text>
    </comment>
  </commentList>
</comments>
</file>

<file path=xl/comments5.xml><?xml version="1.0" encoding="utf-8"?>
<comments xmlns="http://schemas.openxmlformats.org/spreadsheetml/2006/main">
  <authors>
    <author>Administrator</author>
    <author>Martina Copot</author>
    <author>KAZIMIR</author>
  </authors>
  <commentList>
    <comment ref="G6" authorId="0">
      <text>
        <r>
          <rPr>
            <b/>
            <sz val="10"/>
            <color indexed="17"/>
            <rFont val="Tahoma"/>
            <family val="2"/>
            <charset val="238"/>
          </rPr>
          <t>število ur delovne obveznosti delavca v ostalih dneh tedna z delovno soboto</t>
        </r>
      </text>
    </comment>
    <comment ref="C11" authorId="1">
      <text>
        <r>
          <rPr>
            <b/>
            <sz val="9"/>
            <color indexed="81"/>
            <rFont val="Tahoma"/>
            <family val="2"/>
            <charset val="238"/>
          </rPr>
          <t>Pri razlogih zadržanosti 03, 04, 06, 10, 11 je lahko oznaka A ali B. 
Pri razlogih zadržanosti 01, 02, 05, 07, 08, 09, 12 se za prvih 90 koledarskih dni zadržanosti v breme ZZZS vpiše ''A'', od vključno 91. koledarskega dne zadržanosti v breme ZZZS pa ''B''. V primeru, da se je zadržanost v breme ZZZS pričela pred 31.05.2012, se vedno vpiše ''B'', saj za te osebe ne veljajo določbe ZUJF - glejte  vsebinska navodila za delodajalce na spletni strani.</t>
        </r>
        <r>
          <rPr>
            <sz val="9"/>
            <color indexed="81"/>
            <rFont val="Tahoma"/>
            <family val="2"/>
            <charset val="238"/>
          </rPr>
          <t xml:space="preserve">
</t>
        </r>
      </text>
    </comment>
    <comment ref="D13" authorId="2">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text>
        <r>
          <rPr>
            <b/>
            <sz val="10"/>
            <color indexed="17"/>
            <rFont val="Tahoma"/>
            <family val="2"/>
            <charset val="238"/>
          </rPr>
          <t>vpišite v obliki
1,0000</t>
        </r>
        <r>
          <rPr>
            <sz val="8"/>
            <color indexed="81"/>
            <rFont val="Tahoma"/>
            <family val="2"/>
            <charset val="238"/>
          </rPr>
          <t xml:space="preserve">
</t>
        </r>
      </text>
    </comment>
    <comment ref="D17" authorId="2">
      <text>
        <r>
          <rPr>
            <b/>
            <sz val="10"/>
            <color indexed="17"/>
            <rFont val="Tahoma"/>
            <family val="2"/>
            <charset val="238"/>
          </rPr>
          <t>izpolni se le, če delavec ni imel plače in nadomestil oziroma osnove za plačilo prispevkov v celotnem koledarskem letu pred nastopom zadržanosti</t>
        </r>
      </text>
    </comment>
    <comment ref="D18" authorId="2">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text>
        <r>
          <rPr>
            <b/>
            <sz val="10"/>
            <color indexed="17"/>
            <rFont val="Tahoma"/>
            <family val="2"/>
            <charset val="238"/>
          </rPr>
          <t>skupno število ur, za katere je bilo izvršeno izplačilo plač in nadomestil oziroma za katere je delavec imel osnovo za plačilo prispevkov v letu osnove</t>
        </r>
      </text>
    </comment>
    <comment ref="D20" authorId="0">
      <text>
        <r>
          <rPr>
            <b/>
            <sz val="10"/>
            <color indexed="17"/>
            <rFont val="Tahoma"/>
            <family val="2"/>
            <charset val="238"/>
          </rPr>
          <t>znesek urne osnove za delo, ki bi jo delavec imel, če bi delal v mesecu zadržanosti</t>
        </r>
      </text>
    </comment>
    <comment ref="D25" authorId="1">
      <text>
        <r>
          <rPr>
            <b/>
            <sz val="10"/>
            <color indexed="81"/>
            <rFont val="Tahoma"/>
            <family val="2"/>
            <charset val="238"/>
          </rPr>
          <t>Izpolni se le ob prvem prehodu v breme ZZZS</t>
        </r>
      </text>
    </comment>
    <comment ref="D29" authorId="0">
      <text>
        <r>
          <rPr>
            <b/>
            <sz val="10"/>
            <color indexed="17"/>
            <rFont val="Tahoma"/>
            <family val="2"/>
            <charset val="238"/>
          </rPr>
          <t>Vpišite DA ali NE. Če vpišete DA, priložite izjavo za vzdrževane družinske člane.</t>
        </r>
      </text>
    </comment>
    <comment ref="D30" authorId="1">
      <text>
        <r>
          <rPr>
            <b/>
            <sz val="9"/>
            <color indexed="81"/>
            <rFont val="Tahoma"/>
            <family val="2"/>
            <charset val="238"/>
          </rPr>
          <t xml:space="preserve">vpišite 0 ali 0,06 ali 0,3 (5-kratnik)
39. člen ZUTD-A:
Prispevek delodajalca  za zavarovanje za primer brezposelnosti
</t>
        </r>
        <r>
          <rPr>
            <sz val="9"/>
            <color indexed="81"/>
            <rFont val="Tahoma"/>
            <family val="2"/>
            <charset val="238"/>
          </rPr>
          <t xml:space="preserve">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D31" authorId="1">
      <text>
        <r>
          <rPr>
            <b/>
            <sz val="9"/>
            <color indexed="81"/>
            <rFont val="Tahoma"/>
            <family val="2"/>
            <charset val="238"/>
          </rPr>
          <t xml:space="preserve"> Vpišite 30% ali 60%, če gre za starejšega delavca, ki izpolnjuje pogoj iz 156. člena ZPIZ-2. Oprostitev velja od obračuna za julij 2013 dalje.  
</t>
        </r>
        <r>
          <rPr>
            <b/>
            <sz val="10"/>
            <color indexed="81"/>
            <rFont val="Tahoma"/>
            <family val="2"/>
            <charset val="238"/>
          </rPr>
          <t xml:space="preserve">156. člen ZPIZ-2 </t>
        </r>
        <r>
          <rPr>
            <sz val="10"/>
            <color indexed="81"/>
            <rFont val="Tahoma"/>
            <family val="2"/>
            <charset val="238"/>
          </rPr>
          <t xml:space="preserve">(delna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t>
        </r>
        <r>
          <rPr>
            <b/>
            <sz val="10"/>
            <color indexed="81"/>
            <rFont val="Tahoma"/>
            <family val="2"/>
            <charset val="238"/>
          </rPr>
          <t xml:space="preserve">
29. člen</t>
        </r>
        <r>
          <rPr>
            <sz val="10"/>
            <color indexed="81"/>
            <rFont val="Tahoma"/>
            <family val="2"/>
            <charset val="238"/>
          </rPr>
          <t xml:space="preserve">
(pogoji za pridobitev pravice do predčasne pokojnine)
LETO     MOŠKI    ŽENSKA
            L    M      L     M
2013     58  4       58   0
2014     58  8       58   4
2015     59  0       58   8
2016     59  4       59   0
2017     59  8       59   4
2018                   59   8</t>
        </r>
      </text>
    </comment>
  </commentList>
</comments>
</file>

<file path=xl/comments6.xml><?xml version="1.0" encoding="utf-8"?>
<comments xmlns="http://schemas.openxmlformats.org/spreadsheetml/2006/main">
  <authors>
    <author>Administrator</author>
    <author>Martina Copot</author>
    <author>KAZIMIR</author>
  </authors>
  <commentList>
    <comment ref="G6" authorId="0">
      <text>
        <r>
          <rPr>
            <b/>
            <sz val="10"/>
            <color indexed="17"/>
            <rFont val="Tahoma"/>
            <family val="2"/>
            <charset val="238"/>
          </rPr>
          <t>število ur delovne obveznosti delavca v ostalih dneh tedna z delovno soboto</t>
        </r>
      </text>
    </comment>
    <comment ref="C11" authorId="1">
      <text>
        <r>
          <rPr>
            <b/>
            <sz val="9"/>
            <color indexed="81"/>
            <rFont val="Tahoma"/>
            <family val="2"/>
            <charset val="238"/>
          </rPr>
          <t>Pri razlogih zadržanosti 03, 04, 06, 10, 11 je lahko oznaka A ali B. 
Pri razlogih zadržanosti 01, 02, 05, 07, 08, 09, 12 se za prvih 90 koledarskih dni zadržanosti v breme ZZZS vpiše ''A'', od vključno 91. koledarskega dne zadržanosti v breme ZZZS pa ''B''. V primeru, da se je zadržanost v breme ZZZS pričela pred 31.05.2012, se vedno vpiše ''B'', saj za te osebe ne veljajo določbe ZUJF - glejte  vsebinska navodila za delodajalce na spletni strani.</t>
        </r>
        <r>
          <rPr>
            <sz val="9"/>
            <color indexed="81"/>
            <rFont val="Tahoma"/>
            <family val="2"/>
            <charset val="238"/>
          </rPr>
          <t xml:space="preserve">
</t>
        </r>
      </text>
    </comment>
    <comment ref="D13" authorId="2">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text>
        <r>
          <rPr>
            <b/>
            <sz val="10"/>
            <color indexed="17"/>
            <rFont val="Tahoma"/>
            <family val="2"/>
            <charset val="238"/>
          </rPr>
          <t>vpišite v obliki
1,0000</t>
        </r>
        <r>
          <rPr>
            <sz val="8"/>
            <color indexed="81"/>
            <rFont val="Tahoma"/>
            <family val="2"/>
            <charset val="238"/>
          </rPr>
          <t xml:space="preserve">
</t>
        </r>
      </text>
    </comment>
    <comment ref="D17" authorId="2">
      <text>
        <r>
          <rPr>
            <b/>
            <sz val="10"/>
            <color indexed="17"/>
            <rFont val="Tahoma"/>
            <family val="2"/>
            <charset val="238"/>
          </rPr>
          <t>izpolni se le, če delavec ni imel plače in nadomestil oziroma osnove za plačilo prispevkov v celotnem koledarskem letu pred nastopom zadržanosti</t>
        </r>
      </text>
    </comment>
    <comment ref="D18" authorId="2">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text>
        <r>
          <rPr>
            <b/>
            <sz val="10"/>
            <color indexed="17"/>
            <rFont val="Tahoma"/>
            <family val="2"/>
            <charset val="238"/>
          </rPr>
          <t>skupno število ur, za katere je bilo izvršeno izplačilo plač in nadomestil oziroma za katere je delavec imel osnovo za plačilo prispevkov v letu osnove</t>
        </r>
      </text>
    </comment>
    <comment ref="D20" authorId="0">
      <text>
        <r>
          <rPr>
            <b/>
            <sz val="10"/>
            <color indexed="17"/>
            <rFont val="Tahoma"/>
            <family val="2"/>
            <charset val="238"/>
          </rPr>
          <t>znesek urne osnove za delo, ki bi jo delavec imel, če bi delal v mesecu zadržanosti</t>
        </r>
      </text>
    </comment>
    <comment ref="D25" authorId="1">
      <text>
        <r>
          <rPr>
            <b/>
            <sz val="10"/>
            <color indexed="81"/>
            <rFont val="Tahoma"/>
            <family val="2"/>
            <charset val="238"/>
          </rPr>
          <t>Izpolni se le ob prvem prehodu v breme ZZZS</t>
        </r>
      </text>
    </comment>
    <comment ref="D29" authorId="0">
      <text>
        <r>
          <rPr>
            <b/>
            <sz val="10"/>
            <color indexed="17"/>
            <rFont val="Tahoma"/>
            <family val="2"/>
            <charset val="238"/>
          </rPr>
          <t>Vpišite DA ali NE. Če vpišete DA, priložite izjavo za vzdrževane družinske člane.</t>
        </r>
      </text>
    </comment>
    <comment ref="D30" authorId="1">
      <text>
        <r>
          <rPr>
            <b/>
            <sz val="9"/>
            <color indexed="81"/>
            <rFont val="Tahoma"/>
            <family val="2"/>
            <charset val="238"/>
          </rPr>
          <t xml:space="preserve">vpišite 0 ali 0,06 ali 0,3 (5-kratnik)
39. člen ZUTD-A:
Prispevek delodajalca  za zavarovanje za primer brezposelnosti
</t>
        </r>
        <r>
          <rPr>
            <sz val="9"/>
            <color indexed="81"/>
            <rFont val="Tahoma"/>
            <family val="2"/>
            <charset val="238"/>
          </rPr>
          <t xml:space="preserve">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D31" authorId="1">
      <text>
        <r>
          <rPr>
            <b/>
            <sz val="9"/>
            <color indexed="81"/>
            <rFont val="Tahoma"/>
            <family val="2"/>
            <charset val="238"/>
          </rPr>
          <t xml:space="preserve"> Vpišite 30% ali 60%, če gre za starejšega delavca, ki izpolnjuje pogoj iz 156. člena ZPIZ-2. Oprostitev velja od obračuna za julij 2013 dalje.  
</t>
        </r>
        <r>
          <rPr>
            <b/>
            <sz val="10"/>
            <color indexed="81"/>
            <rFont val="Tahoma"/>
            <family val="2"/>
            <charset val="238"/>
          </rPr>
          <t xml:space="preserve">156. člen ZPIZ-2 </t>
        </r>
        <r>
          <rPr>
            <sz val="10"/>
            <color indexed="81"/>
            <rFont val="Tahoma"/>
            <family val="2"/>
            <charset val="238"/>
          </rPr>
          <t xml:space="preserve">(delna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t>
        </r>
        <r>
          <rPr>
            <b/>
            <sz val="10"/>
            <color indexed="81"/>
            <rFont val="Tahoma"/>
            <family val="2"/>
            <charset val="238"/>
          </rPr>
          <t xml:space="preserve">
29. člen</t>
        </r>
        <r>
          <rPr>
            <sz val="10"/>
            <color indexed="81"/>
            <rFont val="Tahoma"/>
            <family val="2"/>
            <charset val="238"/>
          </rPr>
          <t xml:space="preserve">
(pogoji za pridobitev pravice do predčasne pokojnine)
LETO     MOŠKI    ŽENSKA
            L    M      L     M
2013     58  4       58   0
2014     58  8       58   4
2015     59  0       58   8
2016     59  4       59   0
2017     59  8       59   4
2018                   59   8</t>
        </r>
      </text>
    </comment>
  </commentList>
</comments>
</file>

<file path=xl/comments7.xml><?xml version="1.0" encoding="utf-8"?>
<comments xmlns="http://schemas.openxmlformats.org/spreadsheetml/2006/main">
  <authors>
    <author>Administrator</author>
    <author>Martina Copot</author>
    <author>KAZIMIR</author>
  </authors>
  <commentList>
    <comment ref="G6" authorId="0">
      <text>
        <r>
          <rPr>
            <b/>
            <sz val="10"/>
            <color indexed="17"/>
            <rFont val="Tahoma"/>
            <family val="2"/>
            <charset val="238"/>
          </rPr>
          <t>število ur delovne obveznosti delavca v ostalih dneh tedna z delovno soboto</t>
        </r>
      </text>
    </comment>
    <comment ref="C11" authorId="1">
      <text>
        <r>
          <rPr>
            <b/>
            <sz val="9"/>
            <color indexed="81"/>
            <rFont val="Tahoma"/>
            <family val="2"/>
            <charset val="238"/>
          </rPr>
          <t>Pri razlogih zadržanosti 03, 04, 06, 10, 11 je lahko oznaka A ali B. 
Pri razlogih zadržanosti 01, 02, 05, 07, 08, 09, 12 se za prvih 90 koledarskih dni zadržanosti v breme ZZZS vpiše ''A'', od vključno 91. koledarskega dne zadržanosti v breme ZZZS pa ''B''. V primeru, da se je zadržanost v breme ZZZS pričela pred 31.05.2012, se vedno vpiše ''B'', saj za te osebe ne veljajo določbe ZUJF - glejte  vsebinska navodila za delodajalce na spletni strani.</t>
        </r>
        <r>
          <rPr>
            <sz val="9"/>
            <color indexed="81"/>
            <rFont val="Tahoma"/>
            <family val="2"/>
            <charset val="238"/>
          </rPr>
          <t xml:space="preserve">
</t>
        </r>
      </text>
    </comment>
    <comment ref="D13" authorId="2">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text>
        <r>
          <rPr>
            <b/>
            <sz val="10"/>
            <color indexed="17"/>
            <rFont val="Tahoma"/>
            <family val="2"/>
            <charset val="238"/>
          </rPr>
          <t>vpišite v obliki
1,0000</t>
        </r>
        <r>
          <rPr>
            <sz val="8"/>
            <color indexed="81"/>
            <rFont val="Tahoma"/>
            <family val="2"/>
            <charset val="238"/>
          </rPr>
          <t xml:space="preserve">
</t>
        </r>
      </text>
    </comment>
    <comment ref="D17" authorId="2">
      <text>
        <r>
          <rPr>
            <b/>
            <sz val="10"/>
            <color indexed="17"/>
            <rFont val="Tahoma"/>
            <family val="2"/>
            <charset val="238"/>
          </rPr>
          <t>izpolni se le, če delavec ni imel plače in nadomestil oziroma osnove za plačilo prispevkov v celotnem koledarskem letu pred nastopom zadržanosti</t>
        </r>
      </text>
    </comment>
    <comment ref="D18" authorId="2">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text>
        <r>
          <rPr>
            <b/>
            <sz val="10"/>
            <color indexed="17"/>
            <rFont val="Tahoma"/>
            <family val="2"/>
            <charset val="238"/>
          </rPr>
          <t>skupno število ur, za katere je bilo izvršeno izplačilo plač in nadomestil oziroma za katere je delavec imel osnovo za plačilo prispevkov v letu osnove</t>
        </r>
      </text>
    </comment>
    <comment ref="D20" authorId="0">
      <text>
        <r>
          <rPr>
            <b/>
            <sz val="10"/>
            <color indexed="17"/>
            <rFont val="Tahoma"/>
            <family val="2"/>
            <charset val="238"/>
          </rPr>
          <t>znesek urne osnove za delo, ki bi jo delavec imel, če bi delal v mesecu zadržanosti</t>
        </r>
      </text>
    </comment>
    <comment ref="D25" authorId="1">
      <text>
        <r>
          <rPr>
            <b/>
            <sz val="10"/>
            <color indexed="81"/>
            <rFont val="Tahoma"/>
            <family val="2"/>
            <charset val="238"/>
          </rPr>
          <t>Izpolni se le ob prvem prehodu v breme ZZZS</t>
        </r>
      </text>
    </comment>
    <comment ref="D29" authorId="0">
      <text>
        <r>
          <rPr>
            <b/>
            <sz val="10"/>
            <color indexed="17"/>
            <rFont val="Tahoma"/>
            <family val="2"/>
            <charset val="238"/>
          </rPr>
          <t>Vpišite DA ali NE. Če vpišete DA, priložite izjavo za vzdrževane družinske člane.</t>
        </r>
      </text>
    </comment>
    <comment ref="D30" authorId="1">
      <text>
        <r>
          <rPr>
            <b/>
            <sz val="9"/>
            <color indexed="81"/>
            <rFont val="Tahoma"/>
            <family val="2"/>
            <charset val="238"/>
          </rPr>
          <t xml:space="preserve">vpišite 0 ali 0,06 ali 0,3 (5-kratnik)
39. člen ZUTD-A:
Prispevek delodajalca  za zavarovanje za primer brezposelnosti
</t>
        </r>
        <r>
          <rPr>
            <sz val="9"/>
            <color indexed="81"/>
            <rFont val="Tahoma"/>
            <family val="2"/>
            <charset val="238"/>
          </rPr>
          <t xml:space="preserve">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D31" authorId="1">
      <text>
        <r>
          <rPr>
            <b/>
            <sz val="9"/>
            <color indexed="81"/>
            <rFont val="Tahoma"/>
            <family val="2"/>
            <charset val="238"/>
          </rPr>
          <t xml:space="preserve"> Vpišite 30% ali 60%, če gre za starejšega delavca, ki izpolnjuje pogoj iz 156. člena ZPIZ-2. Oprostitev velja od obračuna za julij 2013 dalje.  
</t>
        </r>
        <r>
          <rPr>
            <b/>
            <sz val="10"/>
            <color indexed="81"/>
            <rFont val="Tahoma"/>
            <family val="2"/>
            <charset val="238"/>
          </rPr>
          <t xml:space="preserve">156. člen ZPIZ-2 </t>
        </r>
        <r>
          <rPr>
            <sz val="10"/>
            <color indexed="81"/>
            <rFont val="Tahoma"/>
            <family val="2"/>
            <charset val="238"/>
          </rPr>
          <t xml:space="preserve">(delna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t>
        </r>
        <r>
          <rPr>
            <b/>
            <sz val="10"/>
            <color indexed="81"/>
            <rFont val="Tahoma"/>
            <family val="2"/>
            <charset val="238"/>
          </rPr>
          <t xml:space="preserve">
29. člen</t>
        </r>
        <r>
          <rPr>
            <sz val="10"/>
            <color indexed="81"/>
            <rFont val="Tahoma"/>
            <family val="2"/>
            <charset val="238"/>
          </rPr>
          <t xml:space="preserve">
(pogoji za pridobitev pravice do predčasne pokojnine)
LETO     MOŠKI    ŽENSKA
            L    M      L     M
2013     58  4       58   0
2014     58  8       58   4
2015     59  0       58   8
2016     59  4       59   0
2017     59  8       59   4
2018                   59   8</t>
        </r>
      </text>
    </comment>
  </commentList>
</comments>
</file>

<file path=xl/comments8.xml><?xml version="1.0" encoding="utf-8"?>
<comments xmlns="http://schemas.openxmlformats.org/spreadsheetml/2006/main">
  <authors>
    <author>Administrator</author>
    <author>Martina Copot</author>
    <author>KAZIMIR</author>
  </authors>
  <commentList>
    <comment ref="G6" authorId="0">
      <text>
        <r>
          <rPr>
            <b/>
            <sz val="10"/>
            <color indexed="17"/>
            <rFont val="Tahoma"/>
            <family val="2"/>
            <charset val="238"/>
          </rPr>
          <t>število ur delovne obveznosti delavca v ostalih dneh tedna z delovno soboto</t>
        </r>
      </text>
    </comment>
    <comment ref="C11" authorId="1">
      <text>
        <r>
          <rPr>
            <b/>
            <sz val="9"/>
            <color indexed="81"/>
            <rFont val="Tahoma"/>
            <family val="2"/>
            <charset val="238"/>
          </rPr>
          <t>Pri razlogih zadržanosti 03, 04, 06, 10, 11 je lahko oznaka A ali B. 
Pri razlogih zadržanosti 01, 02, 05, 07, 08, 09, 12 se za prvih 90 koledarskih dni zadržanosti v breme ZZZS vpiše ''A'', od vključno 91. koledarskega dne zadržanosti v breme ZZZS pa ''B''. V primeru, da se je zadržanost v breme ZZZS pričela pred 31.05.2012, se vedno vpiše ''B'', saj za te osebe ne veljajo določbe ZUJF - glejte  vsebinska navodila za delodajalce na spletni strani.</t>
        </r>
        <r>
          <rPr>
            <sz val="9"/>
            <color indexed="81"/>
            <rFont val="Tahoma"/>
            <family val="2"/>
            <charset val="238"/>
          </rPr>
          <t xml:space="preserve">
</t>
        </r>
      </text>
    </comment>
    <comment ref="D13" authorId="2">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text>
        <r>
          <rPr>
            <b/>
            <sz val="10"/>
            <color indexed="17"/>
            <rFont val="Tahoma"/>
            <family val="2"/>
            <charset val="238"/>
          </rPr>
          <t>vpišite v obliki
1,0000</t>
        </r>
        <r>
          <rPr>
            <sz val="8"/>
            <color indexed="81"/>
            <rFont val="Tahoma"/>
            <family val="2"/>
            <charset val="238"/>
          </rPr>
          <t xml:space="preserve">
</t>
        </r>
      </text>
    </comment>
    <comment ref="D17" authorId="2">
      <text>
        <r>
          <rPr>
            <b/>
            <sz val="10"/>
            <color indexed="17"/>
            <rFont val="Tahoma"/>
            <family val="2"/>
            <charset val="238"/>
          </rPr>
          <t>izpolni se le, če delavec ni imel plače in nadomestil oziroma osnove za plačilo prispevkov v celotnem koledarskem letu pred nastopom zadržanosti</t>
        </r>
      </text>
    </comment>
    <comment ref="D18" authorId="2">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text>
        <r>
          <rPr>
            <b/>
            <sz val="10"/>
            <color indexed="17"/>
            <rFont val="Tahoma"/>
            <family val="2"/>
            <charset val="238"/>
          </rPr>
          <t>skupno število ur, za katere je bilo izvršeno izplačilo plač in nadomestil oziroma za katere je delavec imel osnovo za plačilo prispevkov v letu osnove</t>
        </r>
      </text>
    </comment>
    <comment ref="D20" authorId="0">
      <text>
        <r>
          <rPr>
            <b/>
            <sz val="10"/>
            <color indexed="17"/>
            <rFont val="Tahoma"/>
            <family val="2"/>
            <charset val="238"/>
          </rPr>
          <t>znesek urne osnove za delo, ki bi jo delavec imel, če bi delal v mesecu zadržanosti</t>
        </r>
      </text>
    </comment>
    <comment ref="D25" authorId="1">
      <text>
        <r>
          <rPr>
            <b/>
            <sz val="10"/>
            <color indexed="81"/>
            <rFont val="Tahoma"/>
            <family val="2"/>
            <charset val="238"/>
          </rPr>
          <t>Izpolni se le ob prvem prehodu v breme ZZZS</t>
        </r>
      </text>
    </comment>
    <comment ref="D29" authorId="0">
      <text>
        <r>
          <rPr>
            <b/>
            <sz val="10"/>
            <color indexed="17"/>
            <rFont val="Tahoma"/>
            <family val="2"/>
            <charset val="238"/>
          </rPr>
          <t>Vpišite DA ali NE. Če vpišete DA, priložite izjavo za vzdrževane družinske člane.</t>
        </r>
      </text>
    </comment>
    <comment ref="D30" authorId="1">
      <text>
        <r>
          <rPr>
            <b/>
            <sz val="9"/>
            <color indexed="81"/>
            <rFont val="Tahoma"/>
            <family val="2"/>
            <charset val="238"/>
          </rPr>
          <t xml:space="preserve">vpišite 0 ali 0,06 ali 0,3 (5-kratnik)
39. člen ZUTD-A:
Prispevek delodajalca  za zavarovanje za primer brezposelnosti
</t>
        </r>
        <r>
          <rPr>
            <sz val="9"/>
            <color indexed="81"/>
            <rFont val="Tahoma"/>
            <family val="2"/>
            <charset val="238"/>
          </rPr>
          <t xml:space="preserve">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D31" authorId="1">
      <text>
        <r>
          <rPr>
            <b/>
            <sz val="9"/>
            <color indexed="81"/>
            <rFont val="Tahoma"/>
            <family val="2"/>
            <charset val="238"/>
          </rPr>
          <t xml:space="preserve"> Vpišite 30% ali 60%, če gre za starejšega delavca, ki izpolnjuje pogoj iz 156. člena ZPIZ-2. Oprostitev velja od obračuna za julij 2013 dalje.  
</t>
        </r>
        <r>
          <rPr>
            <b/>
            <sz val="10"/>
            <color indexed="81"/>
            <rFont val="Tahoma"/>
            <family val="2"/>
            <charset val="238"/>
          </rPr>
          <t xml:space="preserve">156. člen ZPIZ-2 </t>
        </r>
        <r>
          <rPr>
            <sz val="10"/>
            <color indexed="81"/>
            <rFont val="Tahoma"/>
            <family val="2"/>
            <charset val="238"/>
          </rPr>
          <t xml:space="preserve">(delna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t>
        </r>
        <r>
          <rPr>
            <b/>
            <sz val="10"/>
            <color indexed="81"/>
            <rFont val="Tahoma"/>
            <family val="2"/>
            <charset val="238"/>
          </rPr>
          <t xml:space="preserve">
29. člen</t>
        </r>
        <r>
          <rPr>
            <sz val="10"/>
            <color indexed="81"/>
            <rFont val="Tahoma"/>
            <family val="2"/>
            <charset val="238"/>
          </rPr>
          <t xml:space="preserve">
(pogoji za pridobitev pravice do predčasne pokojnine)
LETO     MOŠKI    ŽENSKA
            L    M      L     M
2013     58  4       58   0
2014     58  8       58   4
2015     59  0       58   8
2016     59  4       59   0
2017     59  8       59   4
2018                   59   8</t>
        </r>
      </text>
    </comment>
  </commentList>
</comments>
</file>

<file path=xl/comments9.xml><?xml version="1.0" encoding="utf-8"?>
<comments xmlns="http://schemas.openxmlformats.org/spreadsheetml/2006/main">
  <authors>
    <author>Administrator</author>
    <author>Martina Copot</author>
    <author>KAZIMIR</author>
  </authors>
  <commentList>
    <comment ref="G6" authorId="0">
      <text>
        <r>
          <rPr>
            <b/>
            <sz val="10"/>
            <color indexed="17"/>
            <rFont val="Tahoma"/>
            <family val="2"/>
            <charset val="238"/>
          </rPr>
          <t>število ur delovne obveznosti delavca v ostalih dneh tedna z delovno soboto</t>
        </r>
      </text>
    </comment>
    <comment ref="C11" authorId="1">
      <text>
        <r>
          <rPr>
            <b/>
            <sz val="9"/>
            <color indexed="81"/>
            <rFont val="Tahoma"/>
            <family val="2"/>
            <charset val="238"/>
          </rPr>
          <t>Pri razlogih zadržanosti 03, 04, 06, 10, 11 je lahko oznaka A ali B. 
Pri razlogih zadržanosti 01, 02, 05, 07, 08, 09, 12 se za prvih 90 koledarskih dni zadržanosti v breme ZZZS vpiše ''A'', od vključno 91. koledarskega dne zadržanosti v breme ZZZS pa ''B''. V primeru, da se je zadržanost v breme ZZZS pričela pred 31.05.2012, se vedno vpiše ''B'', saj za te osebe ne veljajo določbe ZUJF - glejte  vsebinska navodila za delodajalce na spletni strani.</t>
        </r>
        <r>
          <rPr>
            <sz val="9"/>
            <color indexed="81"/>
            <rFont val="Tahoma"/>
            <family val="2"/>
            <charset val="238"/>
          </rPr>
          <t xml:space="preserve">
</t>
        </r>
      </text>
    </comment>
    <comment ref="D13" authorId="2">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text>
        <r>
          <rPr>
            <b/>
            <sz val="10"/>
            <color indexed="17"/>
            <rFont val="Tahoma"/>
            <family val="2"/>
            <charset val="238"/>
          </rPr>
          <t>vpišite v obliki
1,0000</t>
        </r>
        <r>
          <rPr>
            <sz val="8"/>
            <color indexed="81"/>
            <rFont val="Tahoma"/>
            <family val="2"/>
            <charset val="238"/>
          </rPr>
          <t xml:space="preserve">
</t>
        </r>
      </text>
    </comment>
    <comment ref="D17" authorId="2">
      <text>
        <r>
          <rPr>
            <b/>
            <sz val="10"/>
            <color indexed="17"/>
            <rFont val="Tahoma"/>
            <family val="2"/>
            <charset val="238"/>
          </rPr>
          <t>izpolni se le, če delavec ni imel plače in nadomestil oziroma osnove za plačilo prispevkov v celotnem koledarskem letu pred nastopom zadržanosti</t>
        </r>
      </text>
    </comment>
    <comment ref="D18" authorId="2">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text>
        <r>
          <rPr>
            <b/>
            <sz val="10"/>
            <color indexed="17"/>
            <rFont val="Tahoma"/>
            <family val="2"/>
            <charset val="238"/>
          </rPr>
          <t>skupno število ur, za katere je bilo izvršeno izplačilo plač in nadomestil oziroma za katere je delavec imel osnovo za plačilo prispevkov v letu osnove</t>
        </r>
      </text>
    </comment>
    <comment ref="D20" authorId="0">
      <text>
        <r>
          <rPr>
            <b/>
            <sz val="10"/>
            <color indexed="17"/>
            <rFont val="Tahoma"/>
            <family val="2"/>
            <charset val="238"/>
          </rPr>
          <t>znesek urne osnove za delo, ki bi jo delavec imel, če bi delal v mesecu zadržanosti</t>
        </r>
      </text>
    </comment>
    <comment ref="D25" authorId="1">
      <text>
        <r>
          <rPr>
            <b/>
            <sz val="10"/>
            <color indexed="81"/>
            <rFont val="Tahoma"/>
            <family val="2"/>
            <charset val="238"/>
          </rPr>
          <t>Izpolni se le ob prvem prehodu v breme ZZZS</t>
        </r>
      </text>
    </comment>
    <comment ref="D29" authorId="0">
      <text>
        <r>
          <rPr>
            <b/>
            <sz val="10"/>
            <color indexed="17"/>
            <rFont val="Tahoma"/>
            <family val="2"/>
            <charset val="238"/>
          </rPr>
          <t>Vpišite DA ali NE. Če vpišete DA, priložite izjavo za vzdrževane družinske člane.</t>
        </r>
      </text>
    </comment>
    <comment ref="D30" authorId="1">
      <text>
        <r>
          <rPr>
            <b/>
            <sz val="9"/>
            <color indexed="81"/>
            <rFont val="Tahoma"/>
            <family val="2"/>
            <charset val="238"/>
          </rPr>
          <t xml:space="preserve">vpišite 0 ali 0,06 ali 0,3 (5-kratnik)
39. člen ZUTD-A:
Prispevek delodajalca  za zavarovanje za primer brezposelnosti
</t>
        </r>
        <r>
          <rPr>
            <sz val="9"/>
            <color indexed="81"/>
            <rFont val="Tahoma"/>
            <family val="2"/>
            <charset val="238"/>
          </rPr>
          <t xml:space="preserve">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D31" authorId="1">
      <text>
        <r>
          <rPr>
            <b/>
            <sz val="9"/>
            <color indexed="81"/>
            <rFont val="Tahoma"/>
            <family val="2"/>
            <charset val="238"/>
          </rPr>
          <t xml:space="preserve"> Vpišite 30% ali 60%, če gre za starejšega delavca, ki izpolnjuje pogoj iz 156. člena ZPIZ-2. Oprostitev velja od obračuna za julij 2013 dalje.  
</t>
        </r>
        <r>
          <rPr>
            <b/>
            <sz val="10"/>
            <color indexed="81"/>
            <rFont val="Tahoma"/>
            <family val="2"/>
            <charset val="238"/>
          </rPr>
          <t xml:space="preserve">156. člen ZPIZ-2 </t>
        </r>
        <r>
          <rPr>
            <sz val="10"/>
            <color indexed="81"/>
            <rFont val="Tahoma"/>
            <family val="2"/>
            <charset val="238"/>
          </rPr>
          <t xml:space="preserve">(delna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t>
        </r>
        <r>
          <rPr>
            <b/>
            <sz val="10"/>
            <color indexed="81"/>
            <rFont val="Tahoma"/>
            <family val="2"/>
            <charset val="238"/>
          </rPr>
          <t xml:space="preserve">
29. člen</t>
        </r>
        <r>
          <rPr>
            <sz val="10"/>
            <color indexed="81"/>
            <rFont val="Tahoma"/>
            <family val="2"/>
            <charset val="238"/>
          </rPr>
          <t xml:space="preserve">
(pogoji za pridobitev pravice do predčasne pokojnine)
LETO     MOŠKI    ŽENSKA
            L    M      L     M
2013     58  4       58   0
2014     58  8       58   4
2015     59  0       58   8
2016     59  4       59   0
2017     59  8       59   4
2018                   59   8</t>
        </r>
      </text>
    </comment>
  </commentList>
</comments>
</file>

<file path=xl/sharedStrings.xml><?xml version="1.0" encoding="utf-8"?>
<sst xmlns="http://schemas.openxmlformats.org/spreadsheetml/2006/main" count="460" uniqueCount="124">
  <si>
    <t>število dejanskih ur zadržanosti</t>
  </si>
  <si>
    <t>Priimek in ime</t>
  </si>
  <si>
    <t>od</t>
  </si>
  <si>
    <t>do</t>
  </si>
  <si>
    <t>zadržanost v breme ZZZS</t>
  </si>
  <si>
    <t>šifra razloga zadržanosti</t>
  </si>
  <si>
    <t>ur</t>
  </si>
  <si>
    <t>Zap.</t>
  </si>
  <si>
    <t>št.</t>
  </si>
  <si>
    <t>Podpis odgovorne osebe</t>
  </si>
  <si>
    <t xml:space="preserve">za mesec </t>
  </si>
  <si>
    <t>leta</t>
  </si>
  <si>
    <t>Datum:</t>
  </si>
  <si>
    <t>Žig</t>
  </si>
  <si>
    <t>davčna številka</t>
  </si>
  <si>
    <t>ali EMŠO</t>
  </si>
  <si>
    <t>ali davčna št</t>
  </si>
  <si>
    <t>ZZZS št.</t>
  </si>
  <si>
    <t>Število priloženih obračunskih dokumentov</t>
  </si>
  <si>
    <t>Število drugih prilog</t>
  </si>
  <si>
    <t>zavarovane osebe</t>
  </si>
  <si>
    <t>dni</t>
  </si>
  <si>
    <t>Zavod za zdravstveno zavarovanje Slovenije</t>
  </si>
  <si>
    <t>BOLEZEN</t>
  </si>
  <si>
    <t>POŠKODBA IZVEN DELA</t>
  </si>
  <si>
    <t>POKLICNA BOLEZEN</t>
  </si>
  <si>
    <t>POŠKODBA PRI DELU</t>
  </si>
  <si>
    <t>NEGA</t>
  </si>
  <si>
    <t>TRANSPLANTACIJA</t>
  </si>
  <si>
    <t>IZOLACIJA</t>
  </si>
  <si>
    <t>SPREMSTVO</t>
  </si>
  <si>
    <t>Naziv</t>
  </si>
  <si>
    <t>DAROVANJE KRVI</t>
  </si>
  <si>
    <t>Izpisan vnosni list z vsemi potrebnimi podatki, ki ga potrdi z žigom in podpisom odgovorna oseba delodajalca, lahko nadomesti</t>
  </si>
  <si>
    <t>Potrjen izpis je potrebno priložiti Potrdilu o upravičeni zadržanosti od dela oziroma potrdilu o darovanju krvi, ki ga izstavi</t>
  </si>
  <si>
    <t>povračilo izplačanih nadomestil. (Ur.l. RS št. 130/2004).</t>
  </si>
  <si>
    <t xml:space="preserve">začasno zadržanostjo od dela v breme obveznega zdravstvenega zavarovanja in o načinu vlaganja zahtevkov delodajalcev za </t>
  </si>
  <si>
    <t>podatke na hrbtni strani Potrdila o upravičeni zadržanosti od dela oziroma na potrdilu delodajalca v primeru darovanja krvi.</t>
  </si>
  <si>
    <t>ZZZS št./davčna št./EMŠO :</t>
  </si>
  <si>
    <t>Priimek in ime delavca :</t>
  </si>
  <si>
    <t>dejanska mesečna obvezn. :</t>
  </si>
  <si>
    <t>dejanska tedenska obvezn. :</t>
  </si>
  <si>
    <t>datumi delovnih sobot :</t>
  </si>
  <si>
    <t>št. ur ob ostalih dneh :</t>
  </si>
  <si>
    <t>šifra razloga zadržanosti :</t>
  </si>
  <si>
    <t>odstotek osnove glede na razlog :</t>
  </si>
  <si>
    <t>količnik valorizacije :</t>
  </si>
  <si>
    <t>leto osnove :</t>
  </si>
  <si>
    <t>meseci izplačil :</t>
  </si>
  <si>
    <t>skupna bruto osnova za nadom. :</t>
  </si>
  <si>
    <t>skupno število ur osnove :</t>
  </si>
  <si>
    <t>izhodiščna urna osnova :</t>
  </si>
  <si>
    <t>urna osnova za delo (limit) :</t>
  </si>
  <si>
    <t>POŠKODBA PO TRETJI OSEBI IZVEN DELA</t>
  </si>
  <si>
    <t>POŠKODBA, NASTALA PRI AKTIVNOSTIH IZ 18. ČLENA ZAKONA</t>
  </si>
  <si>
    <t>ur          razporejena na :</t>
  </si>
  <si>
    <t>Če bi delavec-ka v mesecu zadržanosti od dela delal-a, bi znašala:</t>
  </si>
  <si>
    <t xml:space="preserve">Delodajalec vpiše podatke v označena (obarvana) polja na posameznih vnosnih listih za posamezne obračune in za zahtevek. </t>
  </si>
  <si>
    <t>Pojasnilo zahtevane vsebine nekaterih polj je zapisano v obliki komentarja (odpre se takrat, ko se z miško pomaknemo na polje).</t>
  </si>
  <si>
    <t>Datum :</t>
  </si>
  <si>
    <t>Žig in podpis odgovorne osebe</t>
  </si>
  <si>
    <t>št. ur ob sobotah :</t>
  </si>
  <si>
    <t>skupno število delovnih dni v mesecu</t>
  </si>
  <si>
    <t>skupno število ur v mesecu</t>
  </si>
  <si>
    <t>Delodajalec (naziv, naslov)</t>
  </si>
  <si>
    <t>matična št. posl.subjekta</t>
  </si>
  <si>
    <t>USPOSABLJANJE ZA REHABILITACIJO OTROKA</t>
  </si>
  <si>
    <t>A</t>
  </si>
  <si>
    <t>B</t>
  </si>
  <si>
    <t>Oznaka A ali B:</t>
  </si>
  <si>
    <t xml:space="preserve">- za določene razloge zadržanosti tudi za vsako obdobje, ki ima glede na določbe ZUJF drugačen odstotek zmanjšanja osnove </t>
  </si>
  <si>
    <t>- za vsak koledarski mesec zadržanosti posebej,</t>
  </si>
  <si>
    <t>- za vsako obdobje drugačne preostale delazmožnosti (ločeno za krajši in ločeno za polni delovni čas zadržanosti),</t>
  </si>
  <si>
    <t>A ali B</t>
  </si>
  <si>
    <t>Za razloge zadržanosti</t>
  </si>
  <si>
    <t>za celotno obdobje neprekinjene zadržanosti v breme ZZZS</t>
  </si>
  <si>
    <t xml:space="preserve"> 01, 02, 05, 07, 08, 09</t>
  </si>
  <si>
    <t xml:space="preserve"> 03, 04, 06, 10, 11, 12</t>
  </si>
  <si>
    <t>odstotek osnove nad 90 koledarskih dni  zadržanosti v breme ZZZS</t>
  </si>
  <si>
    <t>odstotek osnove za prvih 90 koledarskih dni zadržanosti v breme ZZZS</t>
  </si>
  <si>
    <t>do vključno 90. koledarskega dneva</t>
  </si>
  <si>
    <t>od vključno 91. koledarskega dneva</t>
  </si>
  <si>
    <t xml:space="preserve">  (če pride prehod na drug % med mesecem, je potrebno pripraviti en obračun do vključno 90. koledarskega dne zadržanosti</t>
  </si>
  <si>
    <t xml:space="preserve">   v breme ZZZS in drug obračun od vključno 91. koledarskega dne dalje).</t>
  </si>
  <si>
    <t>*Znižani odstotki za prvih 90 koledarskih dni zadržanosti v breme obveznega zdravstvenega zavarovanja se uporabijo za tiste zavarovance, ki pridobijo pravico do nadomestila plače v breme obveznega zdravstvenega zavarovanja od dneva uveljavitve ZUJF dalje, torej od vključno 31.05.2012 dalje.</t>
  </si>
  <si>
    <t>Upoštevanje odstotka znižanja osnove za obdobje zadržanosti v breme ZZZS*</t>
  </si>
  <si>
    <t xml:space="preserve">e-naslov za posredovanje obvestil: </t>
  </si>
  <si>
    <t>Pripomoček je vnaprej pripravljen za vnos zahteve za največ 10 delavcev, katerim delodajalec ni izplačal nadomestil plač v breme</t>
  </si>
  <si>
    <t xml:space="preserve">obveznega zdravstvenega zavarovanja. </t>
  </si>
  <si>
    <t>ustanova, v kateri je delavec daroval kri. Če delavec uveljavlja olajšavo za vzdrževane družinske člane, je potrebno priložiti to izjavo.</t>
  </si>
  <si>
    <t>Vlagatelj zahteve mora pripraviti ločeno podatke:</t>
  </si>
  <si>
    <t>Na zadnjem listu ''zahteva'' se sproti oblikuje zahteva Zavodu za zdravstveno zavarovanje Slovenije za direktno izplačilo nadomestil</t>
  </si>
  <si>
    <t>plač delavcem v skladu z 10. odstavkom 137. člena ZDR-1, ki je usklajena s Pravilnikom o obračunu bruto nadomestil plače med za</t>
  </si>
  <si>
    <t>številka TRR:</t>
  </si>
  <si>
    <t>olajšava za vzdrževane družinske člane (DA/NE)</t>
  </si>
  <si>
    <t>TRR JE odprt pri banki:</t>
  </si>
  <si>
    <r>
      <t xml:space="preserve">NADOMESTIL PLAČE DELAVCEM (10. odstavek 137. člena ZDR-1) - </t>
    </r>
    <r>
      <rPr>
        <b/>
        <u/>
        <sz val="9"/>
        <rFont val="Arial CE"/>
        <family val="2"/>
        <charset val="238"/>
      </rPr>
      <t>DEJANSKI OBRAČUN</t>
    </r>
  </si>
  <si>
    <t>zavarovanja po 12.07.2013.</t>
  </si>
  <si>
    <t>ZAHTEVA ZAVODU ZA ZDRAVSTVENO ZAVAROVANJE SLOVENIJE ZA NEPOSREDNO IZPLAČILO</t>
  </si>
  <si>
    <t>Banka, kjer</t>
  </si>
  <si>
    <t>je odprt</t>
  </si>
  <si>
    <t>TRR</t>
  </si>
  <si>
    <t>Številka TRR</t>
  </si>
  <si>
    <t>delavca</t>
  </si>
  <si>
    <t>Telefonska št. kontaktne osebe:</t>
  </si>
  <si>
    <t xml:space="preserve">Določbe 10. odstavka 137. člena ZDR-1 se uporabljajo za čas odsotnosti z dela s pravico do nadomestila plače v breme zdravstvenega </t>
  </si>
  <si>
    <t>Zahtevo za direktno izplačilo nadomestila mora delodajalec vložiti v 8 dneh po poteku meseca, v katerem je nadomestilo plače</t>
  </si>
  <si>
    <t>zapadlo v plačilo (torej od 1. do 8. v mesecu za pretekli mesec).</t>
  </si>
  <si>
    <r>
      <t xml:space="preserve">Z žigom in podpisom odgovorne osebe delodajalca potrjujemo, da </t>
    </r>
    <r>
      <rPr>
        <b/>
        <sz val="12"/>
        <rFont val="Times New Roman"/>
        <family val="1"/>
        <charset val="238"/>
      </rPr>
      <t>vsem</t>
    </r>
    <r>
      <rPr>
        <sz val="12"/>
        <rFont val="Times New Roman"/>
        <family val="1"/>
        <charset val="238"/>
      </rPr>
      <t xml:space="preserve"> zaposlenim delavcem za navedeni mesec nismo izplačali plač in nadomestil plač ter da </t>
    </r>
    <r>
      <rPr>
        <b/>
        <sz val="12"/>
        <rFont val="Times New Roman"/>
        <family val="1"/>
        <charset val="238"/>
      </rPr>
      <t xml:space="preserve">vsem delavcem, ki so navedeni na tej zahtevi </t>
    </r>
    <r>
      <rPr>
        <sz val="12"/>
        <rFont val="Times New Roman"/>
        <family val="1"/>
        <charset val="238"/>
      </rPr>
      <t>za neposredno izplačilo nadomestila plače delavcem med začasno zadržanostjo od dela nismo izplačali navedenega nadomestila plače.</t>
    </r>
  </si>
  <si>
    <t>za starejše delavce!</t>
  </si>
  <si>
    <t>olajšava</t>
  </si>
  <si>
    <t>za vzdr.</t>
  </si>
  <si>
    <t>dr.člane</t>
  </si>
  <si>
    <t>% prisp.</t>
  </si>
  <si>
    <t>delodaj.</t>
  </si>
  <si>
    <t>za zap.</t>
  </si>
  <si>
    <t>% oprostitve</t>
  </si>
  <si>
    <t>za PIZ</t>
  </si>
  <si>
    <t>za star.delav.</t>
  </si>
  <si>
    <t>%prispevkov delodajalca za brezposelnost (glede na ZUTD-A)</t>
  </si>
  <si>
    <t>% oprostitve prispevkov delodajalca za ZPIZ (glede na ZPIZ-2)</t>
  </si>
  <si>
    <t>urna osnova za nadomestilo :</t>
  </si>
  <si>
    <t>bruto nadomestilo (I. bruto) :</t>
  </si>
  <si>
    <t>datumi delov.sobot v preteklih 30 delovnih dneh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</si>
</sst>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S_I_T_-;\-* #,##0.00\ _S_I_T_-;_-* &quot;-&quot;??\ _S_I_T_-;_-@_-"/>
    <numFmt numFmtId="165" formatCode="0.0000"/>
    <numFmt numFmtId="166" formatCode="dd/mm/yy;@"/>
    <numFmt numFmtId="167" formatCode="dd/mm/yyyy;@"/>
    <numFmt numFmtId="168" formatCode="00"/>
  </numFmts>
  <fonts count="34" x14ac:knownFonts="1">
    <font>
      <sz val="10"/>
      <name val="Arial CE"/>
      <charset val="238"/>
    </font>
    <font>
      <sz val="10"/>
      <name val="Arial CE"/>
      <family val="2"/>
      <charset val="238"/>
    </font>
    <font>
      <sz val="8"/>
      <name val="Arial CE"/>
      <family val="2"/>
      <charset val="238"/>
    </font>
    <font>
      <b/>
      <sz val="10"/>
      <name val="Arial CE"/>
      <family val="2"/>
      <charset val="238"/>
    </font>
    <font>
      <sz val="9"/>
      <name val="Arial CE"/>
      <family val="2"/>
      <charset val="238"/>
    </font>
    <font>
      <b/>
      <sz val="9"/>
      <name val="Arial CE"/>
      <family val="2"/>
      <charset val="238"/>
    </font>
    <font>
      <sz val="10"/>
      <name val="Arial CE"/>
      <family val="2"/>
      <charset val="238"/>
    </font>
    <font>
      <b/>
      <sz val="8"/>
      <name val="Arial CE"/>
      <family val="2"/>
      <charset val="238"/>
    </font>
    <font>
      <sz val="8"/>
      <name val="Arial CE"/>
      <family val="2"/>
      <charset val="238"/>
    </font>
    <font>
      <b/>
      <i/>
      <sz val="8"/>
      <name val="Arial CE"/>
      <family val="2"/>
      <charset val="238"/>
    </font>
    <font>
      <sz val="7"/>
      <name val="Arial CE"/>
      <family val="2"/>
      <charset val="238"/>
    </font>
    <font>
      <sz val="8"/>
      <name val="Arial"/>
      <family val="2"/>
      <charset val="238"/>
    </font>
    <font>
      <b/>
      <sz val="8"/>
      <name val="Arial CE"/>
      <family val="2"/>
      <charset val="238"/>
    </font>
    <font>
      <b/>
      <sz val="9"/>
      <name val="Arial CE"/>
      <family val="2"/>
      <charset val="238"/>
    </font>
    <font>
      <b/>
      <sz val="10"/>
      <color indexed="16"/>
      <name val="Arial CE"/>
      <family val="2"/>
      <charset val="238"/>
    </font>
    <font>
      <b/>
      <sz val="10"/>
      <color indexed="17"/>
      <name val="Arial CE"/>
      <family val="2"/>
      <charset val="238"/>
    </font>
    <font>
      <b/>
      <sz val="10"/>
      <color indexed="10"/>
      <name val="Arial CE"/>
      <family val="2"/>
      <charset val="238"/>
    </font>
    <font>
      <b/>
      <u/>
      <sz val="9"/>
      <name val="Arial CE"/>
      <family val="2"/>
      <charset val="238"/>
    </font>
    <font>
      <b/>
      <sz val="10"/>
      <color indexed="81"/>
      <name val="Tahoma"/>
      <family val="2"/>
      <charset val="238"/>
    </font>
    <font>
      <sz val="8"/>
      <color indexed="81"/>
      <name val="Tahoma"/>
      <family val="2"/>
      <charset val="238"/>
    </font>
    <font>
      <b/>
      <sz val="10"/>
      <color indexed="10"/>
      <name val="Tahoma"/>
      <family val="2"/>
      <charset val="238"/>
    </font>
    <font>
      <b/>
      <sz val="10"/>
      <color indexed="17"/>
      <name val="Tahoma"/>
      <family val="2"/>
      <charset val="238"/>
    </font>
    <font>
      <b/>
      <u/>
      <sz val="10"/>
      <color indexed="17"/>
      <name val="Tahoma"/>
      <family val="2"/>
      <charset val="238"/>
    </font>
    <font>
      <b/>
      <sz val="11"/>
      <color indexed="17"/>
      <name val="Arial CE"/>
      <family val="2"/>
      <charset val="238"/>
    </font>
    <font>
      <sz val="10"/>
      <color indexed="17"/>
      <name val="Arial CE"/>
      <family val="2"/>
      <charset val="238"/>
    </font>
    <font>
      <b/>
      <sz val="11"/>
      <name val="Arial"/>
      <family val="2"/>
      <charset val="238"/>
    </font>
    <font>
      <sz val="9"/>
      <name val="Arial"/>
      <family val="2"/>
      <charset val="238"/>
    </font>
    <font>
      <sz val="9"/>
      <color indexed="81"/>
      <name val="Tahoma"/>
      <family val="2"/>
      <charset val="238"/>
    </font>
    <font>
      <b/>
      <sz val="9"/>
      <color indexed="81"/>
      <name val="Tahoma"/>
      <family val="2"/>
      <charset val="238"/>
    </font>
    <font>
      <b/>
      <sz val="9"/>
      <name val="Arial"/>
      <family val="2"/>
      <charset val="238"/>
    </font>
    <font>
      <sz val="12"/>
      <name val="Times New Roman"/>
      <family val="1"/>
      <charset val="238"/>
    </font>
    <font>
      <b/>
      <sz val="12"/>
      <name val="Times New Roman"/>
      <family val="1"/>
      <charset val="238"/>
    </font>
    <font>
      <sz val="10"/>
      <color indexed="81"/>
      <name val="Tahoma"/>
      <family val="2"/>
      <charset val="238"/>
    </font>
    <font>
      <i/>
      <sz val="10"/>
      <name val="Arial CE"/>
      <family val="2"/>
      <charset val="238"/>
    </font>
  </fonts>
  <fills count="7">
    <fill>
      <patternFill patternType="none"/>
    </fill>
    <fill>
      <patternFill patternType="gray125"/>
    </fill>
    <fill>
      <patternFill patternType="solid">
        <fgColor indexed="43"/>
        <bgColor indexed="64"/>
      </patternFill>
    </fill>
    <fill>
      <patternFill patternType="solid">
        <fgColor theme="9" tint="0.59996337778862885"/>
        <bgColor indexed="64"/>
      </patternFill>
    </fill>
    <fill>
      <patternFill patternType="solid">
        <fgColor theme="6" tint="0.39994506668294322"/>
        <bgColor indexed="64"/>
      </patternFill>
    </fill>
    <fill>
      <patternFill patternType="solid">
        <fgColor rgb="FFFFFF99"/>
      </patternFill>
    </fill>
    <fill>
      <patternFill patternType="solid">
        <fgColor rgb="FFFFFF9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bottom/>
      <diagonal/>
    </border>
    <border>
      <left/>
      <right style="thin">
        <color indexed="64"/>
      </right>
      <top/>
      <bottom style="double">
        <color indexed="64"/>
      </bottom>
      <diagonal/>
    </border>
    <border>
      <left/>
      <right style="medium">
        <color indexed="64"/>
      </right>
      <top/>
      <bottom/>
      <diagonal/>
    </border>
    <border>
      <left style="thin">
        <color indexed="64"/>
      </left>
      <right style="thin">
        <color indexed="64"/>
      </right>
      <top style="double">
        <color indexed="64"/>
      </top>
      <bottom style="thin">
        <color indexed="64"/>
      </bottom>
      <diagonal/>
    </border>
  </borders>
  <cellStyleXfs count="2">
    <xf numFmtId="0" fontId="0" fillId="0" borderId="0"/>
    <xf numFmtId="164" fontId="1" fillId="0" borderId="0" applyFont="0" applyFill="0" applyBorder="0" applyAlignment="0" applyProtection="0"/>
  </cellStyleXfs>
  <cellXfs count="215">
    <xf numFmtId="0" fontId="0" fillId="0" borderId="0" xfId="0"/>
    <xf numFmtId="0" fontId="3" fillId="0" borderId="0" xfId="0" applyFont="1" applyAlignment="1">
      <alignment horizontal="center"/>
    </xf>
    <xf numFmtId="0" fontId="0" fillId="0" borderId="0" xfId="0"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15" fillId="0" borderId="0" xfId="0" applyFont="1"/>
    <xf numFmtId="0" fontId="24" fillId="0" borderId="0" xfId="0" applyFont="1"/>
    <xf numFmtId="167" fontId="15" fillId="0" borderId="0" xfId="0" applyNumberFormat="1" applyFont="1" applyAlignment="1">
      <alignment horizontal="left"/>
    </xf>
    <xf numFmtId="0" fontId="15" fillId="0" borderId="0" xfId="0" applyFont="1" applyAlignment="1">
      <alignment horizontal="right"/>
    </xf>
    <xf numFmtId="0" fontId="24" fillId="0" borderId="0" xfId="0" applyFont="1" applyAlignment="1">
      <alignment horizontal="right"/>
    </xf>
    <xf numFmtId="0" fontId="15" fillId="0" borderId="0" xfId="0" applyFont="1" applyAlignment="1">
      <alignment horizontal="center"/>
    </xf>
    <xf numFmtId="0" fontId="23" fillId="0" borderId="0" xfId="0" applyFont="1" applyAlignment="1">
      <alignment horizontal="right"/>
    </xf>
    <xf numFmtId="0" fontId="1" fillId="2" borderId="4" xfId="0" applyFont="1" applyFill="1" applyBorder="1" applyAlignment="1" applyProtection="1">
      <alignment horizontal="center" vertical="center"/>
      <protection locked="0"/>
    </xf>
    <xf numFmtId="0" fontId="13" fillId="2" borderId="0" xfId="0" applyFont="1" applyFill="1" applyAlignment="1" applyProtection="1">
      <alignment horizontal="left" vertical="top"/>
      <protection locked="0"/>
    </xf>
    <xf numFmtId="0" fontId="3" fillId="2" borderId="0" xfId="0" applyFont="1" applyFill="1" applyAlignment="1" applyProtection="1">
      <alignment horizontal="left" vertical="top" wrapText="1"/>
      <protection locked="0"/>
    </xf>
    <xf numFmtId="0" fontId="13" fillId="2" borderId="1" xfId="0" applyFont="1" applyFill="1" applyBorder="1" applyAlignment="1" applyProtection="1">
      <alignment horizontal="center"/>
      <protection locked="0"/>
    </xf>
    <xf numFmtId="0" fontId="25" fillId="0" borderId="0" xfId="0" applyFont="1" applyAlignment="1">
      <alignment horizontal="centerContinuous" vertical="center"/>
    </xf>
    <xf numFmtId="0" fontId="24" fillId="0" borderId="0" xfId="0" applyFont="1" applyAlignment="1">
      <alignment horizontal="centerContinuous" vertical="center"/>
    </xf>
    <xf numFmtId="0" fontId="16" fillId="0" borderId="0" xfId="0" applyFont="1" applyFill="1" applyAlignment="1" applyProtection="1">
      <alignment horizontal="center" vertical="center"/>
      <protection hidden="1"/>
    </xf>
    <xf numFmtId="1" fontId="3" fillId="2" borderId="1" xfId="0" applyNumberFormat="1" applyFont="1" applyFill="1" applyBorder="1" applyAlignment="1" applyProtection="1">
      <alignment horizontal="center"/>
      <protection locked="0"/>
    </xf>
    <xf numFmtId="0" fontId="3" fillId="2" borderId="1" xfId="0" applyNumberFormat="1" applyFont="1" applyFill="1" applyBorder="1" applyAlignment="1" applyProtection="1">
      <alignment horizontal="center"/>
      <protection locked="0"/>
    </xf>
    <xf numFmtId="167" fontId="6" fillId="2" borderId="1" xfId="0" applyNumberFormat="1" applyFont="1" applyFill="1" applyBorder="1" applyAlignment="1" applyProtection="1">
      <alignment horizontal="center"/>
      <protection locked="0"/>
    </xf>
    <xf numFmtId="0" fontId="3" fillId="3" borderId="2" xfId="0" applyFont="1" applyFill="1" applyBorder="1" applyAlignment="1">
      <alignment horizontal="center"/>
    </xf>
    <xf numFmtId="0" fontId="1" fillId="3" borderId="2" xfId="0" applyFont="1" applyFill="1" applyBorder="1" applyAlignment="1">
      <alignment horizontal="center"/>
    </xf>
    <xf numFmtId="0" fontId="15" fillId="0" borderId="0" xfId="0" quotePrefix="1" applyFont="1"/>
    <xf numFmtId="168" fontId="14" fillId="3" borderId="1" xfId="0" applyNumberFormat="1" applyFont="1" applyFill="1" applyBorder="1" applyAlignment="1">
      <alignment horizontal="center" vertical="center"/>
    </xf>
    <xf numFmtId="0" fontId="26" fillId="3" borderId="1" xfId="0" applyFont="1" applyFill="1" applyBorder="1" applyAlignment="1">
      <alignment horizontal="center" vertical="center" wrapText="1" shrinkToFit="1"/>
    </xf>
    <xf numFmtId="0" fontId="14" fillId="3" borderId="1" xfId="0" applyFont="1" applyFill="1" applyBorder="1" applyAlignment="1">
      <alignment horizontal="center" vertical="center"/>
    </xf>
    <xf numFmtId="168" fontId="14" fillId="4" borderId="1" xfId="0" applyNumberFormat="1" applyFont="1" applyFill="1" applyBorder="1" applyAlignment="1">
      <alignment horizontal="center" vertical="center"/>
    </xf>
    <xf numFmtId="0" fontId="26" fillId="4" borderId="1" xfId="0" applyFont="1" applyFill="1" applyBorder="1" applyAlignment="1">
      <alignment horizontal="center" vertical="center" wrapText="1" shrinkToFit="1"/>
    </xf>
    <xf numFmtId="0" fontId="14" fillId="4" borderId="1" xfId="0" applyFont="1" applyFill="1" applyBorder="1" applyAlignment="1">
      <alignment horizontal="center" vertical="center"/>
    </xf>
    <xf numFmtId="0" fontId="3" fillId="4" borderId="6" xfId="0" applyFont="1" applyFill="1" applyBorder="1" applyAlignment="1">
      <alignment horizontal="center"/>
    </xf>
    <xf numFmtId="0" fontId="0" fillId="4" borderId="2" xfId="0" applyFill="1" applyBorder="1" applyAlignment="1">
      <alignment horizontal="center"/>
    </xf>
    <xf numFmtId="168" fontId="14" fillId="0" borderId="0" xfId="0" applyNumberFormat="1" applyFont="1" applyFill="1" applyBorder="1" applyAlignment="1">
      <alignment horizontal="center" vertical="center"/>
    </xf>
    <xf numFmtId="0" fontId="26" fillId="0" borderId="0" xfId="0" applyFont="1" applyFill="1" applyBorder="1" applyAlignment="1">
      <alignment horizontal="center" vertical="center" wrapText="1" shrinkToFit="1"/>
    </xf>
    <xf numFmtId="0" fontId="14" fillId="0" borderId="0" xfId="0" applyFont="1" applyFill="1" applyBorder="1" applyAlignment="1">
      <alignment horizontal="center" vertical="center"/>
    </xf>
    <xf numFmtId="0" fontId="29" fillId="0" borderId="2" xfId="0" applyFont="1" applyFill="1" applyBorder="1" applyAlignment="1">
      <alignment horizontal="center" vertical="center" wrapText="1" shrinkToFit="1"/>
    </xf>
    <xf numFmtId="0" fontId="3" fillId="0" borderId="0" xfId="0" applyFont="1" applyAlignment="1">
      <alignment horizontal="left"/>
    </xf>
    <xf numFmtId="0" fontId="0" fillId="0" borderId="0" xfId="0" applyAlignment="1">
      <alignment horizontal="left"/>
    </xf>
    <xf numFmtId="0" fontId="3" fillId="0" borderId="0" xfId="0" applyFont="1" applyAlignment="1"/>
    <xf numFmtId="0" fontId="0" fillId="0" borderId="0" xfId="0" applyAlignment="1"/>
    <xf numFmtId="0" fontId="3" fillId="0" borderId="0" xfId="0" applyFont="1" applyFill="1" applyBorder="1" applyAlignment="1" applyProtection="1">
      <alignment horizontal="center"/>
    </xf>
    <xf numFmtId="0" fontId="1" fillId="0" borderId="0" xfId="0" applyFont="1" applyProtection="1"/>
    <xf numFmtId="0" fontId="15" fillId="0" borderId="0" xfId="0" applyFont="1" applyFill="1" applyAlignment="1" applyProtection="1">
      <alignment horizontal="left" vertical="center"/>
    </xf>
    <xf numFmtId="0" fontId="5" fillId="0" borderId="0" xfId="0" applyFont="1" applyProtection="1"/>
    <xf numFmtId="0" fontId="4" fillId="0" borderId="0" xfId="0" applyFont="1" applyProtection="1"/>
    <xf numFmtId="0" fontId="4" fillId="0" borderId="0" xfId="0" applyFont="1" applyAlignment="1" applyProtection="1">
      <alignment horizontal="center"/>
    </xf>
    <xf numFmtId="0" fontId="6" fillId="0" borderId="0" xfId="0" applyFont="1" applyProtection="1"/>
    <xf numFmtId="0" fontId="5" fillId="0" borderId="0" xfId="0" applyFont="1" applyFill="1" applyBorder="1" applyProtection="1"/>
    <xf numFmtId="0" fontId="5" fillId="0" borderId="0" xfId="0" applyFont="1" applyAlignment="1" applyProtection="1">
      <alignment horizontal="right"/>
    </xf>
    <xf numFmtId="0" fontId="4" fillId="0" borderId="0" xfId="0" applyFont="1" applyFill="1" applyBorder="1" applyProtection="1"/>
    <xf numFmtId="0" fontId="4" fillId="0" borderId="0" xfId="0" applyFont="1" applyFill="1" applyBorder="1" applyAlignment="1" applyProtection="1">
      <alignment horizontal="center"/>
    </xf>
    <xf numFmtId="0" fontId="4" fillId="0" borderId="0" xfId="0" applyFont="1" applyFill="1" applyAlignment="1" applyProtection="1">
      <alignment horizontal="right"/>
    </xf>
    <xf numFmtId="0" fontId="4" fillId="0" borderId="0" xfId="0" applyFont="1" applyBorder="1" applyAlignment="1" applyProtection="1">
      <alignment horizontal="center"/>
    </xf>
    <xf numFmtId="0" fontId="4" fillId="0" borderId="0" xfId="0" applyFont="1" applyAlignment="1" applyProtection="1">
      <alignment horizontal="left"/>
    </xf>
    <xf numFmtId="0" fontId="4" fillId="0" borderId="0" xfId="0" applyFont="1" applyBorder="1" applyProtection="1"/>
    <xf numFmtId="0" fontId="4" fillId="0" borderId="0" xfId="0" applyFont="1" applyFill="1" applyBorder="1" applyAlignment="1" applyProtection="1">
      <alignment horizontal="left"/>
    </xf>
    <xf numFmtId="0" fontId="4" fillId="0" borderId="0" xfId="0" applyFont="1" applyBorder="1" applyAlignment="1" applyProtection="1">
      <alignment horizontal="left"/>
    </xf>
    <xf numFmtId="0" fontId="8" fillId="0" borderId="5" xfId="0" applyFont="1" applyBorder="1" applyAlignment="1" applyProtection="1">
      <alignment horizontal="center"/>
    </xf>
    <xf numFmtId="0" fontId="8" fillId="0" borderId="0" xfId="0" applyFont="1" applyProtection="1"/>
    <xf numFmtId="0" fontId="8" fillId="0" borderId="10" xfId="0" applyFont="1" applyBorder="1" applyAlignment="1" applyProtection="1">
      <alignment horizontal="center"/>
    </xf>
    <xf numFmtId="0" fontId="8" fillId="0" borderId="11" xfId="0" applyFont="1" applyBorder="1" applyAlignment="1" applyProtection="1">
      <alignment horizontal="center"/>
    </xf>
    <xf numFmtId="0" fontId="4" fillId="0" borderId="1" xfId="0" applyFont="1" applyBorder="1" applyAlignment="1" applyProtection="1">
      <alignment horizontal="center"/>
    </xf>
    <xf numFmtId="0" fontId="4" fillId="0" borderId="0" xfId="0" applyNumberFormat="1" applyFont="1" applyBorder="1" applyAlignment="1" applyProtection="1">
      <alignment horizontal="center"/>
    </xf>
    <xf numFmtId="1" fontId="4" fillId="0" borderId="0" xfId="0" applyNumberFormat="1" applyFont="1" applyBorder="1" applyAlignment="1" applyProtection="1">
      <alignment horizontal="center"/>
    </xf>
    <xf numFmtId="40" fontId="4" fillId="0" borderId="0" xfId="1" applyNumberFormat="1" applyFont="1" applyBorder="1" applyAlignment="1" applyProtection="1">
      <alignment horizontal="center"/>
    </xf>
    <xf numFmtId="0" fontId="8" fillId="0" borderId="0" xfId="0" applyFont="1" applyFill="1" applyBorder="1" applyAlignment="1" applyProtection="1">
      <alignment horizontal="center"/>
    </xf>
    <xf numFmtId="4" fontId="8" fillId="0" borderId="0" xfId="0" applyNumberFormat="1" applyFont="1" applyFill="1" applyBorder="1" applyAlignment="1" applyProtection="1">
      <alignment horizontal="right"/>
    </xf>
    <xf numFmtId="0" fontId="6" fillId="0" borderId="0" xfId="0" applyFont="1" applyFill="1" applyBorder="1" applyProtection="1"/>
    <xf numFmtId="0" fontId="8" fillId="0" borderId="0" xfId="0" applyFont="1" applyBorder="1" applyAlignment="1" applyProtection="1">
      <alignment horizontal="left"/>
    </xf>
    <xf numFmtId="0" fontId="8" fillId="0" borderId="0" xfId="0" applyFont="1" applyFill="1" applyBorder="1" applyProtection="1"/>
    <xf numFmtId="0" fontId="8" fillId="0" borderId="0" xfId="0" applyFont="1" applyFill="1" applyBorder="1" applyAlignment="1" applyProtection="1">
      <alignment horizontal="left"/>
    </xf>
    <xf numFmtId="4" fontId="4" fillId="0" borderId="0" xfId="0" applyNumberFormat="1" applyFont="1" applyFill="1" applyBorder="1" applyAlignment="1" applyProtection="1">
      <alignment horizontal="left"/>
    </xf>
    <xf numFmtId="0" fontId="6" fillId="0" borderId="0" xfId="0" applyFont="1" applyAlignment="1" applyProtection="1">
      <alignment horizontal="center"/>
    </xf>
    <xf numFmtId="0" fontId="6" fillId="0" borderId="0" xfId="0" applyFont="1" applyAlignment="1" applyProtection="1">
      <alignment horizontal="left"/>
    </xf>
    <xf numFmtId="0" fontId="8" fillId="0" borderId="0" xfId="0" applyFont="1" applyAlignment="1" applyProtection="1">
      <alignment horizontal="left"/>
    </xf>
    <xf numFmtId="0" fontId="11" fillId="0" borderId="0" xfId="0" applyFont="1" applyProtection="1"/>
    <xf numFmtId="0" fontId="9" fillId="0" borderId="0" xfId="0" applyFont="1" applyAlignment="1" applyProtection="1">
      <alignment horizontal="left"/>
    </xf>
    <xf numFmtId="0" fontId="6" fillId="0" borderId="0" xfId="0" applyFont="1" applyFill="1" applyBorder="1" applyAlignment="1" applyProtection="1">
      <alignment horizontal="center"/>
    </xf>
    <xf numFmtId="0" fontId="7" fillId="0" borderId="0" xfId="0" applyFont="1" applyBorder="1" applyAlignment="1" applyProtection="1">
      <alignment horizontal="center"/>
    </xf>
    <xf numFmtId="0" fontId="8" fillId="0" borderId="0" xfId="0" applyFont="1" applyBorder="1" applyAlignment="1" applyProtection="1">
      <alignment horizontal="center"/>
    </xf>
    <xf numFmtId="0" fontId="12" fillId="0" borderId="0" xfId="0" applyFont="1" applyBorder="1" applyAlignment="1" applyProtection="1">
      <alignment horizontal="center"/>
    </xf>
    <xf numFmtId="4" fontId="4" fillId="0" borderId="0" xfId="1" applyNumberFormat="1" applyFont="1" applyBorder="1" applyAlignment="1" applyProtection="1">
      <alignment horizontal="center"/>
      <protection hidden="1"/>
    </xf>
    <xf numFmtId="4" fontId="13" fillId="0" borderId="0" xfId="1" applyNumberFormat="1" applyFont="1" applyBorder="1" applyAlignment="1" applyProtection="1">
      <alignment horizontal="center"/>
      <protection hidden="1"/>
    </xf>
    <xf numFmtId="0" fontId="2" fillId="0" borderId="15" xfId="0" applyFont="1" applyBorder="1" applyAlignment="1" applyProtection="1">
      <alignment horizontal="center"/>
    </xf>
    <xf numFmtId="0" fontId="2" fillId="0" borderId="18" xfId="0" applyFont="1" applyBorder="1" applyAlignment="1" applyProtection="1">
      <alignment horizontal="center"/>
    </xf>
    <xf numFmtId="0" fontId="2" fillId="0" borderId="21" xfId="0" applyFont="1" applyBorder="1" applyAlignment="1" applyProtection="1">
      <alignment horizontal="center"/>
    </xf>
    <xf numFmtId="2" fontId="4" fillId="0" borderId="8" xfId="0" applyNumberFormat="1" applyFont="1" applyBorder="1" applyAlignment="1" applyProtection="1">
      <alignment horizontal="center"/>
      <protection hidden="1"/>
    </xf>
    <xf numFmtId="0" fontId="5" fillId="0" borderId="0" xfId="0" applyFont="1" applyFill="1" applyBorder="1" applyAlignment="1" applyProtection="1">
      <alignment horizontal="left"/>
    </xf>
    <xf numFmtId="0" fontId="7" fillId="0" borderId="0" xfId="0" applyFont="1" applyFill="1" applyBorder="1" applyAlignment="1" applyProtection="1">
      <alignment horizontal="left"/>
    </xf>
    <xf numFmtId="166" fontId="6" fillId="0" borderId="0" xfId="0" applyNumberFormat="1" applyFont="1" applyFill="1" applyBorder="1" applyAlignment="1" applyProtection="1">
      <alignment horizontal="center"/>
      <protection locked="0"/>
    </xf>
    <xf numFmtId="0" fontId="6" fillId="0" borderId="0" xfId="0" applyFont="1" applyFill="1" applyBorder="1" applyAlignment="1" applyProtection="1">
      <alignment horizontal="left"/>
    </xf>
    <xf numFmtId="0" fontId="13" fillId="0" borderId="0" xfId="0" applyFont="1" applyFill="1" applyBorder="1" applyAlignment="1" applyProtection="1">
      <alignment horizontal="center"/>
    </xf>
    <xf numFmtId="0" fontId="13" fillId="0" borderId="0" xfId="0" applyFont="1" applyFill="1" applyBorder="1" applyAlignment="1" applyProtection="1">
      <alignment horizontal="center"/>
      <protection locked="0"/>
    </xf>
    <xf numFmtId="0" fontId="1" fillId="0" borderId="0" xfId="0" applyFont="1" applyAlignment="1" applyProtection="1">
      <alignment horizontal="right"/>
    </xf>
    <xf numFmtId="0" fontId="2" fillId="0" borderId="11" xfId="0" applyFont="1" applyBorder="1" applyAlignment="1" applyProtection="1">
      <alignment horizontal="center"/>
    </xf>
    <xf numFmtId="0" fontId="2" fillId="0" borderId="5" xfId="0" quotePrefix="1" applyFont="1" applyBorder="1" applyAlignment="1" applyProtection="1">
      <alignment horizontal="center"/>
    </xf>
    <xf numFmtId="0" fontId="2" fillId="0" borderId="10" xfId="0" applyFont="1" applyBorder="1" applyAlignment="1" applyProtection="1">
      <alignment horizontal="center"/>
    </xf>
    <xf numFmtId="0" fontId="10" fillId="0" borderId="5" xfId="0" applyFont="1" applyBorder="1" applyAlignment="1" applyProtection="1">
      <alignment horizontal="center"/>
    </xf>
    <xf numFmtId="0" fontId="5" fillId="0" borderId="0" xfId="0" applyFont="1" applyFill="1" applyBorder="1" applyAlignment="1" applyProtection="1">
      <alignment horizontal="right"/>
    </xf>
    <xf numFmtId="0" fontId="1" fillId="0" borderId="0" xfId="0" applyFont="1" applyAlignment="1" applyProtection="1">
      <alignment horizontal="center"/>
    </xf>
    <xf numFmtId="0" fontId="1" fillId="0" borderId="0" xfId="0" applyFont="1" applyAlignment="1" applyProtection="1">
      <alignment horizontal="left"/>
    </xf>
    <xf numFmtId="0" fontId="2" fillId="0" borderId="18" xfId="0" quotePrefix="1" applyFont="1" applyBorder="1" applyAlignment="1" applyProtection="1">
      <alignment horizontal="center"/>
    </xf>
    <xf numFmtId="0" fontId="3" fillId="0" borderId="0" xfId="0" applyFont="1" applyAlignment="1" applyProtection="1">
      <alignment horizontal="right"/>
    </xf>
    <xf numFmtId="1" fontId="3" fillId="2" borderId="2" xfId="0" applyNumberFormat="1" applyFont="1" applyFill="1" applyBorder="1" applyAlignment="1" applyProtection="1">
      <alignment horizontal="center"/>
      <protection locked="0"/>
    </xf>
    <xf numFmtId="0" fontId="1" fillId="0" borderId="0" xfId="0" applyFont="1" applyFill="1" applyAlignment="1" applyProtection="1">
      <alignment horizontal="left"/>
    </xf>
    <xf numFmtId="0" fontId="3" fillId="0" borderId="0" xfId="0" applyFont="1" applyFill="1" applyAlignment="1" applyProtection="1">
      <alignment horizontal="right"/>
    </xf>
    <xf numFmtId="1" fontId="3" fillId="0" borderId="0" xfId="0" applyNumberFormat="1" applyFont="1" applyFill="1" applyBorder="1" applyAlignment="1" applyProtection="1">
      <alignment horizontal="center"/>
    </xf>
    <xf numFmtId="49" fontId="3" fillId="0" borderId="0" xfId="0" applyNumberFormat="1" applyFont="1" applyFill="1" applyBorder="1" applyAlignment="1" applyProtection="1">
      <alignment horizontal="center"/>
    </xf>
    <xf numFmtId="0" fontId="1" fillId="0" borderId="0" xfId="0" applyFont="1" applyFill="1" applyProtection="1"/>
    <xf numFmtId="0" fontId="1" fillId="0" borderId="0" xfId="0" applyFont="1" applyFill="1" applyAlignment="1" applyProtection="1">
      <alignment horizontal="center"/>
    </xf>
    <xf numFmtId="0" fontId="3" fillId="0" borderId="0" xfId="0" applyFont="1" applyAlignment="1" applyProtection="1">
      <alignment horizontal="left"/>
    </xf>
    <xf numFmtId="0" fontId="1" fillId="2" borderId="1" xfId="0" applyFont="1" applyFill="1" applyBorder="1" applyAlignment="1" applyProtection="1">
      <alignment horizontal="center"/>
      <protection locked="0"/>
    </xf>
    <xf numFmtId="0" fontId="3" fillId="0" borderId="0" xfId="0" applyFont="1" applyFill="1" applyAlignment="1" applyProtection="1"/>
    <xf numFmtId="0" fontId="1" fillId="2" borderId="1" xfId="0" applyFont="1" applyFill="1" applyBorder="1" applyAlignment="1" applyProtection="1">
      <alignment horizontal="center" vertical="center"/>
      <protection locked="0"/>
    </xf>
    <xf numFmtId="0" fontId="3" fillId="0" borderId="0" xfId="0" applyFont="1" applyAlignment="1" applyProtection="1"/>
    <xf numFmtId="0" fontId="3" fillId="0" borderId="0" xfId="0" applyFont="1" applyFill="1" applyAlignment="1" applyProtection="1">
      <alignment horizontal="left"/>
    </xf>
    <xf numFmtId="0" fontId="3" fillId="0" borderId="0" xfId="0" applyFont="1" applyAlignment="1" applyProtection="1">
      <alignment horizontal="center"/>
    </xf>
    <xf numFmtId="0" fontId="1" fillId="0" borderId="0" xfId="0" applyFont="1" applyAlignment="1" applyProtection="1">
      <alignment vertical="center" wrapText="1"/>
    </xf>
    <xf numFmtId="0" fontId="3" fillId="0" borderId="1" xfId="0" applyFont="1" applyBorder="1" applyAlignment="1" applyProtection="1">
      <alignment horizontal="center" vertical="center" wrapText="1"/>
    </xf>
    <xf numFmtId="0" fontId="3" fillId="0" borderId="0" xfId="0" applyFont="1" applyProtection="1"/>
    <xf numFmtId="166" fontId="1" fillId="2" borderId="5" xfId="0" applyNumberFormat="1" applyFont="1" applyFill="1" applyBorder="1" applyAlignment="1" applyProtection="1">
      <alignment horizontal="center"/>
      <protection locked="0"/>
    </xf>
    <xf numFmtId="2" fontId="3" fillId="0" borderId="0" xfId="0" applyNumberFormat="1" applyFont="1" applyProtection="1"/>
    <xf numFmtId="0" fontId="3" fillId="0" borderId="2" xfId="0" applyFont="1" applyFill="1" applyBorder="1" applyAlignment="1" applyProtection="1">
      <alignment horizontal="right"/>
    </xf>
    <xf numFmtId="0" fontId="1" fillId="5" borderId="2" xfId="0" applyFont="1" applyFill="1" applyBorder="1" applyAlignment="1" applyProtection="1">
      <alignment horizontal="center"/>
      <protection locked="0"/>
    </xf>
    <xf numFmtId="0" fontId="3" fillId="0" borderId="0" xfId="0" applyFont="1" applyFill="1" applyBorder="1" applyAlignment="1" applyProtection="1">
      <alignment horizontal="right"/>
    </xf>
    <xf numFmtId="0" fontId="1" fillId="0" borderId="0" xfId="0" applyFont="1" applyFill="1" applyBorder="1" applyAlignment="1" applyProtection="1">
      <alignment horizontal="center"/>
    </xf>
    <xf numFmtId="0" fontId="1" fillId="0" borderId="7" xfId="0" applyFont="1" applyFill="1" applyBorder="1" applyAlignment="1" applyProtection="1">
      <alignment horizontal="center"/>
    </xf>
    <xf numFmtId="168" fontId="1" fillId="2" borderId="3" xfId="0" applyNumberFormat="1" applyFont="1" applyFill="1" applyBorder="1" applyAlignment="1" applyProtection="1">
      <alignment horizontal="center"/>
      <protection locked="0"/>
    </xf>
    <xf numFmtId="0" fontId="33" fillId="0" borderId="0" xfId="0" applyFont="1" applyFill="1" applyAlignment="1" applyProtection="1">
      <alignment horizontal="left"/>
    </xf>
    <xf numFmtId="0" fontId="3" fillId="0" borderId="0" xfId="0" applyFont="1" applyFill="1" applyBorder="1" applyAlignment="1" applyProtection="1">
      <alignment horizontal="left" vertical="center" wrapText="1"/>
    </xf>
    <xf numFmtId="165" fontId="1" fillId="2" borderId="2" xfId="0" applyNumberFormat="1" applyFont="1" applyFill="1" applyBorder="1" applyAlignment="1" applyProtection="1">
      <alignment horizontal="center"/>
      <protection locked="0"/>
    </xf>
    <xf numFmtId="2" fontId="3" fillId="0" borderId="0" xfId="0" applyNumberFormat="1" applyFont="1" applyFill="1" applyBorder="1" applyAlignment="1" applyProtection="1">
      <alignment horizontal="left"/>
    </xf>
    <xf numFmtId="165" fontId="1" fillId="0" borderId="0" xfId="0" applyNumberFormat="1" applyFont="1" applyFill="1" applyBorder="1" applyAlignment="1" applyProtection="1">
      <alignment horizontal="center"/>
    </xf>
    <xf numFmtId="0" fontId="3" fillId="0" borderId="0" xfId="0" applyFont="1" applyFill="1" applyBorder="1" applyAlignment="1" applyProtection="1">
      <alignment horizontal="left"/>
    </xf>
    <xf numFmtId="0" fontId="1" fillId="2" borderId="2" xfId="0" applyFont="1" applyFill="1" applyBorder="1" applyAlignment="1" applyProtection="1">
      <alignment horizontal="center"/>
      <protection locked="0"/>
    </xf>
    <xf numFmtId="4" fontId="1" fillId="2" borderId="3" xfId="0" applyNumberFormat="1" applyFont="1" applyFill="1" applyBorder="1" applyAlignment="1" applyProtection="1">
      <alignment horizontal="center"/>
      <protection locked="0"/>
    </xf>
    <xf numFmtId="4" fontId="1" fillId="2" borderId="2" xfId="0" applyNumberFormat="1" applyFont="1" applyFill="1" applyBorder="1" applyAlignment="1" applyProtection="1">
      <alignment horizontal="center"/>
      <protection locked="0"/>
    </xf>
    <xf numFmtId="4" fontId="1" fillId="0" borderId="2" xfId="0" applyNumberFormat="1" applyFont="1" applyFill="1" applyBorder="1" applyAlignment="1" applyProtection="1">
      <alignment horizontal="right"/>
      <protection hidden="1"/>
    </xf>
    <xf numFmtId="0" fontId="14" fillId="0" borderId="0" xfId="0" applyFont="1" applyProtection="1"/>
    <xf numFmtId="0" fontId="14" fillId="0" borderId="0" xfId="0" applyFont="1" applyAlignment="1" applyProtection="1">
      <alignment horizontal="right"/>
    </xf>
    <xf numFmtId="4" fontId="3" fillId="0" borderId="2" xfId="0" applyNumberFormat="1" applyFont="1" applyFill="1" applyBorder="1" applyAlignment="1" applyProtection="1">
      <alignment horizontal="right"/>
      <protection hidden="1"/>
    </xf>
    <xf numFmtId="4" fontId="1" fillId="0" borderId="0" xfId="0" applyNumberFormat="1" applyFont="1" applyFill="1" applyBorder="1" applyAlignment="1" applyProtection="1">
      <alignment horizontal="right"/>
      <protection hidden="1"/>
    </xf>
    <xf numFmtId="0" fontId="1" fillId="0" borderId="0" xfId="0" applyFont="1" applyFill="1" applyBorder="1" applyAlignment="1" applyProtection="1">
      <alignment horizontal="center" vertical="top" wrapText="1"/>
      <protection locked="0"/>
    </xf>
    <xf numFmtId="0" fontId="1" fillId="0" borderId="0" xfId="0" applyFont="1" applyAlignment="1" applyProtection="1"/>
    <xf numFmtId="4" fontId="3" fillId="0" borderId="0" xfId="0" applyNumberFormat="1" applyFont="1" applyFill="1" applyBorder="1" applyAlignment="1" applyProtection="1">
      <alignment horizontal="right"/>
      <protection hidden="1"/>
    </xf>
    <xf numFmtId="0" fontId="1" fillId="0" borderId="0" xfId="0" applyFont="1" applyBorder="1" applyProtection="1"/>
    <xf numFmtId="49" fontId="1" fillId="2" borderId="2"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left"/>
    </xf>
    <xf numFmtId="49" fontId="1" fillId="0" borderId="0" xfId="0" applyNumberFormat="1" applyFont="1" applyFill="1" applyBorder="1" applyAlignment="1" applyProtection="1">
      <alignment horizontal="left"/>
    </xf>
    <xf numFmtId="166" fontId="1" fillId="2" borderId="1" xfId="0" applyNumberFormat="1" applyFont="1" applyFill="1" applyBorder="1" applyAlignment="1" applyProtection="1">
      <alignment horizontal="center"/>
      <protection locked="0"/>
    </xf>
    <xf numFmtId="4" fontId="1" fillId="0" borderId="0" xfId="0" applyNumberFormat="1" applyFont="1" applyAlignment="1" applyProtection="1">
      <alignment horizontal="center"/>
    </xf>
    <xf numFmtId="0" fontId="3" fillId="0" borderId="0" xfId="0" applyFont="1" applyAlignment="1" applyProtection="1">
      <alignment horizontal="right" vertical="center" wrapText="1"/>
    </xf>
    <xf numFmtId="0" fontId="1" fillId="0" borderId="0" xfId="0" applyFont="1" applyBorder="1" applyAlignment="1" applyProtection="1">
      <alignment horizontal="right" vertical="center" wrapText="1"/>
    </xf>
    <xf numFmtId="0" fontId="1" fillId="0" borderId="0" xfId="0" applyFont="1" applyAlignment="1" applyProtection="1">
      <alignment horizontal="right" vertical="center" wrapText="1"/>
    </xf>
    <xf numFmtId="0" fontId="1" fillId="0" borderId="0" xfId="0" applyFont="1" applyBorder="1" applyAlignment="1" applyProtection="1">
      <alignment horizontal="center"/>
    </xf>
    <xf numFmtId="0" fontId="4" fillId="0" borderId="23" xfId="0" applyFont="1" applyBorder="1" applyAlignment="1" applyProtection="1">
      <alignment horizontal="center"/>
    </xf>
    <xf numFmtId="1" fontId="4" fillId="0" borderId="23" xfId="0" applyNumberFormat="1" applyFont="1" applyBorder="1" applyAlignment="1" applyProtection="1">
      <alignment horizontal="right"/>
      <protection hidden="1"/>
    </xf>
    <xf numFmtId="1" fontId="4" fillId="0" borderId="1" xfId="0" applyNumberFormat="1" applyFont="1" applyBorder="1" applyAlignment="1" applyProtection="1">
      <alignment horizontal="right"/>
      <protection hidden="1"/>
    </xf>
    <xf numFmtId="166" fontId="4" fillId="0" borderId="23" xfId="0" applyNumberFormat="1" applyFont="1" applyBorder="1" applyAlignment="1" applyProtection="1">
      <alignment horizontal="center"/>
      <protection hidden="1"/>
    </xf>
    <xf numFmtId="166" fontId="4" fillId="0" borderId="1" xfId="0" applyNumberFormat="1" applyFont="1" applyBorder="1" applyAlignment="1" applyProtection="1">
      <alignment horizontal="center"/>
      <protection hidden="1"/>
    </xf>
    <xf numFmtId="168" fontId="4" fillId="0" borderId="8" xfId="0" applyNumberFormat="1" applyFont="1" applyBorder="1" applyAlignment="1" applyProtection="1">
      <alignment horizontal="center"/>
      <protection hidden="1"/>
    </xf>
    <xf numFmtId="0" fontId="0" fillId="4" borderId="12" xfId="0" applyFill="1" applyBorder="1" applyAlignment="1">
      <alignment horizontal="center"/>
    </xf>
    <xf numFmtId="0" fontId="0" fillId="0" borderId="13" xfId="0" applyBorder="1" applyAlignment="1">
      <alignment horizontal="center"/>
    </xf>
    <xf numFmtId="0" fontId="0" fillId="3" borderId="6" xfId="0" applyFill="1" applyBorder="1" applyAlignment="1">
      <alignment horizontal="center"/>
    </xf>
    <xf numFmtId="0" fontId="0" fillId="3" borderId="14" xfId="0" applyFill="1" applyBorder="1" applyAlignment="1">
      <alignment horizontal="center"/>
    </xf>
    <xf numFmtId="0" fontId="3" fillId="0" borderId="6" xfId="0" applyFont="1" applyFill="1" applyBorder="1" applyAlignment="1">
      <alignment horizontal="center" vertical="center"/>
    </xf>
    <xf numFmtId="0" fontId="1" fillId="0" borderId="14" xfId="0" applyFont="1" applyBorder="1" applyAlignment="1">
      <alignment horizontal="center" vertical="center"/>
    </xf>
    <xf numFmtId="2" fontId="3" fillId="0" borderId="0" xfId="0" quotePrefix="1" applyNumberFormat="1" applyFont="1" applyAlignment="1">
      <alignment horizontal="left" wrapText="1"/>
    </xf>
    <xf numFmtId="0" fontId="0" fillId="0" borderId="0" xfId="0" applyAlignment="1">
      <alignment horizontal="left" wrapText="1"/>
    </xf>
    <xf numFmtId="0" fontId="1" fillId="0" borderId="0" xfId="0" applyFont="1" applyAlignment="1" applyProtection="1">
      <alignment horizontal="right" vertical="center" wrapText="1"/>
    </xf>
    <xf numFmtId="0" fontId="0" fillId="0" borderId="0" xfId="0" applyBorder="1" applyAlignment="1">
      <alignment horizontal="right" vertical="center" wrapText="1"/>
    </xf>
    <xf numFmtId="0" fontId="0" fillId="0" borderId="0" xfId="0" applyAlignment="1">
      <alignment wrapText="1"/>
    </xf>
    <xf numFmtId="0" fontId="3" fillId="6" borderId="6" xfId="0" applyFont="1" applyFill="1" applyBorder="1" applyAlignment="1" applyProtection="1">
      <alignment horizontal="left"/>
      <protection locked="0"/>
    </xf>
    <xf numFmtId="0" fontId="1" fillId="6" borderId="16" xfId="0" applyFont="1" applyFill="1" applyBorder="1" applyAlignment="1" applyProtection="1">
      <protection locked="0"/>
    </xf>
    <xf numFmtId="0" fontId="1" fillId="6" borderId="14" xfId="0" applyFont="1" applyFill="1" applyBorder="1" applyAlignment="1" applyProtection="1">
      <protection locked="0"/>
    </xf>
    <xf numFmtId="49" fontId="3" fillId="2" borderId="6" xfId="0" applyNumberFormat="1" applyFont="1" applyFill="1" applyBorder="1" applyAlignment="1" applyProtection="1">
      <alignment horizontal="center"/>
      <protection locked="0"/>
    </xf>
    <xf numFmtId="0" fontId="3" fillId="2" borderId="16" xfId="0" applyFont="1" applyFill="1" applyBorder="1" applyAlignment="1" applyProtection="1">
      <alignment horizontal="center"/>
      <protection locked="0"/>
    </xf>
    <xf numFmtId="0" fontId="3" fillId="2" borderId="14" xfId="0" applyFont="1" applyFill="1" applyBorder="1" applyAlignment="1" applyProtection="1">
      <alignment horizontal="center"/>
      <protection locked="0"/>
    </xf>
    <xf numFmtId="0" fontId="3" fillId="0" borderId="17" xfId="0" applyFont="1" applyBorder="1" applyAlignment="1" applyProtection="1">
      <alignment horizontal="center" vertical="center" wrapText="1"/>
    </xf>
    <xf numFmtId="0" fontId="1" fillId="0" borderId="8" xfId="0" applyFont="1" applyBorder="1" applyAlignment="1" applyProtection="1">
      <alignment vertical="center" wrapText="1"/>
    </xf>
    <xf numFmtId="0" fontId="3" fillId="0" borderId="17" xfId="0" applyFont="1" applyBorder="1" applyAlignment="1" applyProtection="1">
      <alignment horizontal="center"/>
    </xf>
    <xf numFmtId="0" fontId="1" fillId="0" borderId="8" xfId="0" applyFont="1" applyBorder="1" applyAlignment="1" applyProtection="1">
      <alignment horizontal="center"/>
    </xf>
    <xf numFmtId="2" fontId="1" fillId="2" borderId="9" xfId="0" applyNumberFormat="1" applyFont="1" applyFill="1" applyBorder="1" applyAlignment="1" applyProtection="1">
      <alignment horizontal="center"/>
      <protection locked="0"/>
    </xf>
    <xf numFmtId="2" fontId="1" fillId="0" borderId="18" xfId="0" applyNumberFormat="1" applyFont="1" applyBorder="1" applyAlignment="1" applyProtection="1">
      <protection locked="0"/>
    </xf>
    <xf numFmtId="0" fontId="1" fillId="0" borderId="6" xfId="0" applyFont="1" applyFill="1" applyBorder="1" applyAlignment="1" applyProtection="1">
      <alignment horizontal="center"/>
    </xf>
    <xf numFmtId="0" fontId="1" fillId="0" borderId="14" xfId="0" applyFont="1" applyBorder="1" applyAlignment="1" applyProtection="1">
      <alignment horizontal="center"/>
    </xf>
    <xf numFmtId="0" fontId="3" fillId="0" borderId="0" xfId="0" quotePrefix="1" applyFont="1" applyAlignment="1">
      <alignment horizontal="right"/>
    </xf>
    <xf numFmtId="0" fontId="3" fillId="0" borderId="0" xfId="0" applyFont="1" applyAlignment="1">
      <alignment horizontal="right"/>
    </xf>
    <xf numFmtId="0" fontId="3" fillId="0" borderId="22" xfId="0" applyFont="1" applyBorder="1" applyAlignment="1">
      <alignment horizontal="right"/>
    </xf>
    <xf numFmtId="0" fontId="1" fillId="0" borderId="0" xfId="0" applyFont="1" applyFill="1" applyAlignment="1" applyProtection="1">
      <alignment horizontal="right"/>
    </xf>
    <xf numFmtId="0" fontId="1" fillId="0" borderId="0" xfId="0" applyFont="1" applyFill="1" applyAlignment="1"/>
    <xf numFmtId="49" fontId="3" fillId="0" borderId="20" xfId="0" applyNumberFormat="1" applyFont="1" applyBorder="1" applyAlignment="1" applyProtection="1">
      <alignment horizontal="left"/>
    </xf>
    <xf numFmtId="0" fontId="3" fillId="0" borderId="0" xfId="0" applyFont="1" applyAlignment="1">
      <alignment horizontal="left"/>
    </xf>
    <xf numFmtId="4" fontId="1" fillId="0" borderId="0" xfId="0" applyNumberFormat="1" applyFont="1" applyFill="1" applyBorder="1" applyAlignment="1" applyProtection="1">
      <alignment vertical="center" wrapText="1"/>
      <protection hidden="1"/>
    </xf>
    <xf numFmtId="49" fontId="1" fillId="6" borderId="6" xfId="0" applyNumberFormat="1" applyFont="1" applyFill="1" applyBorder="1" applyAlignment="1" applyProtection="1">
      <protection locked="0"/>
    </xf>
    <xf numFmtId="49" fontId="1" fillId="6" borderId="14" xfId="0" applyNumberFormat="1" applyFont="1" applyFill="1" applyBorder="1" applyAlignment="1" applyProtection="1">
      <protection locked="0"/>
    </xf>
    <xf numFmtId="0" fontId="3" fillId="0" borderId="0" xfId="0" applyFont="1" applyAlignment="1" applyProtection="1">
      <alignment horizontal="right"/>
    </xf>
    <xf numFmtId="49" fontId="1" fillId="0" borderId="20" xfId="0" applyNumberFormat="1" applyFont="1" applyBorder="1" applyAlignment="1" applyProtection="1">
      <alignment horizontal="left"/>
    </xf>
    <xf numFmtId="49" fontId="1" fillId="0" borderId="0" xfId="0" applyNumberFormat="1" applyFont="1" applyBorder="1" applyAlignment="1" applyProtection="1">
      <alignment horizontal="left"/>
    </xf>
    <xf numFmtId="0" fontId="1" fillId="0" borderId="0" xfId="0" applyFont="1" applyFill="1" applyBorder="1" applyAlignment="1" applyProtection="1">
      <alignment vertical="center" wrapText="1"/>
      <protection hidden="1"/>
    </xf>
    <xf numFmtId="0" fontId="1" fillId="0" borderId="0" xfId="0" applyFont="1" applyAlignment="1" applyProtection="1">
      <alignment horizontal="right"/>
    </xf>
    <xf numFmtId="0" fontId="1" fillId="0" borderId="0" xfId="0" applyFont="1" applyAlignment="1">
      <alignment horizontal="right"/>
    </xf>
    <xf numFmtId="0" fontId="1" fillId="0" borderId="15" xfId="0" applyFont="1" applyBorder="1" applyAlignment="1">
      <alignment horizontal="right"/>
    </xf>
    <xf numFmtId="0" fontId="30" fillId="0" borderId="0" xfId="0" applyFont="1" applyAlignment="1">
      <alignment horizontal="left" vertical="center" wrapText="1"/>
    </xf>
    <xf numFmtId="0" fontId="0" fillId="0" borderId="0" xfId="0" applyAlignment="1"/>
    <xf numFmtId="0" fontId="3" fillId="2" borderId="0" xfId="0" applyFont="1" applyFill="1" applyAlignment="1" applyProtection="1">
      <alignment horizontal="left" vertical="top" wrapText="1"/>
      <protection locked="0"/>
    </xf>
    <xf numFmtId="0" fontId="1" fillId="0" borderId="0" xfId="0" applyFont="1" applyBorder="1" applyAlignment="1" applyProtection="1">
      <alignment horizontal="right"/>
    </xf>
    <xf numFmtId="0" fontId="0" fillId="6" borderId="19" xfId="0" applyFill="1" applyBorder="1" applyAlignment="1" applyProtection="1">
      <protection locked="0"/>
    </xf>
    <xf numFmtId="0" fontId="0" fillId="6" borderId="8" xfId="0" applyFill="1" applyBorder="1" applyAlignment="1" applyProtection="1">
      <protection locked="0"/>
    </xf>
    <xf numFmtId="0" fontId="1" fillId="0" borderId="0" xfId="0" applyFont="1" applyFill="1" applyBorder="1" applyAlignment="1" applyProtection="1"/>
    <xf numFmtId="0" fontId="0" fillId="0" borderId="15" xfId="0" applyBorder="1" applyAlignment="1"/>
    <xf numFmtId="0" fontId="0" fillId="0" borderId="0" xfId="0" applyFont="1" applyFill="1" applyBorder="1" applyAlignment="1" applyProtection="1">
      <alignment horizontal="left"/>
    </xf>
    <xf numFmtId="0" fontId="0" fillId="0" borderId="15" xfId="0" applyFont="1" applyBorder="1" applyAlignment="1"/>
    <xf numFmtId="0" fontId="4" fillId="0" borderId="0" xfId="0" applyFont="1" applyFill="1" applyBorder="1" applyAlignment="1" applyProtection="1">
      <alignment horizontal="right" wrapText="1"/>
    </xf>
  </cellXfs>
  <cellStyles count="2">
    <cellStyle name="Navadno" xfId="0" builtinId="0"/>
    <cellStyle name="Vejica" xfId="1" builtinId="3"/>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323850</xdr:colOff>
      <xdr:row>0</xdr:row>
      <xdr:rowOff>57150</xdr:rowOff>
    </xdr:from>
    <xdr:to>
      <xdr:col>1</xdr:col>
      <xdr:colOff>2181225</xdr:colOff>
      <xdr:row>3</xdr:row>
      <xdr:rowOff>19050</xdr:rowOff>
    </xdr:to>
    <xdr:pic>
      <xdr:nvPicPr>
        <xdr:cNvPr id="12326"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00375" y="57150"/>
          <a:ext cx="18573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enableFormatConditionsCalculation="0">
    <tabColor indexed="35"/>
  </sheetPr>
  <dimension ref="A4:E84"/>
  <sheetViews>
    <sheetView showGridLines="0" tabSelected="1" workbookViewId="0"/>
  </sheetViews>
  <sheetFormatPr defaultRowHeight="12.75" x14ac:dyDescent="0.2"/>
  <cols>
    <col min="1" max="1" width="40.140625" style="6" customWidth="1"/>
    <col min="2" max="2" width="75.5703125" style="6" customWidth="1"/>
    <col min="3" max="16384" width="9.140625" style="6"/>
  </cols>
  <sheetData>
    <row r="4" spans="1:3" ht="15" x14ac:dyDescent="0.2">
      <c r="A4" s="16" t="s">
        <v>22</v>
      </c>
      <c r="B4" s="17"/>
      <c r="C4" s="17"/>
    </row>
    <row r="7" spans="1:3" x14ac:dyDescent="0.2">
      <c r="A7" s="5" t="s">
        <v>87</v>
      </c>
      <c r="B7" s="5"/>
    </row>
    <row r="8" spans="1:3" x14ac:dyDescent="0.2">
      <c r="A8" s="5" t="s">
        <v>88</v>
      </c>
      <c r="B8" s="5"/>
    </row>
    <row r="9" spans="1:3" x14ac:dyDescent="0.2">
      <c r="A9" s="5"/>
      <c r="B9" s="5"/>
    </row>
    <row r="10" spans="1:3" x14ac:dyDescent="0.2">
      <c r="A10" s="5" t="s">
        <v>33</v>
      </c>
      <c r="B10" s="5"/>
    </row>
    <row r="11" spans="1:3" x14ac:dyDescent="0.2">
      <c r="A11" s="5" t="s">
        <v>37</v>
      </c>
      <c r="B11" s="5"/>
    </row>
    <row r="12" spans="1:3" x14ac:dyDescent="0.2">
      <c r="A12" s="5" t="s">
        <v>34</v>
      </c>
      <c r="B12" s="5"/>
    </row>
    <row r="13" spans="1:3" x14ac:dyDescent="0.2">
      <c r="A13" s="5" t="s">
        <v>89</v>
      </c>
      <c r="B13" s="5"/>
    </row>
    <row r="14" spans="1:3" x14ac:dyDescent="0.2">
      <c r="A14" s="5"/>
      <c r="B14" s="5"/>
    </row>
    <row r="15" spans="1:3" x14ac:dyDescent="0.2">
      <c r="A15" s="5" t="s">
        <v>90</v>
      </c>
      <c r="B15" s="5"/>
    </row>
    <row r="16" spans="1:3" x14ac:dyDescent="0.2">
      <c r="A16" s="24" t="s">
        <v>71</v>
      </c>
      <c r="B16" s="5"/>
    </row>
    <row r="17" spans="1:2" x14ac:dyDescent="0.2">
      <c r="A17" s="24" t="s">
        <v>72</v>
      </c>
      <c r="B17" s="5"/>
    </row>
    <row r="18" spans="1:2" x14ac:dyDescent="0.2">
      <c r="A18" s="24" t="s">
        <v>70</v>
      </c>
      <c r="B18" s="5"/>
    </row>
    <row r="19" spans="1:2" ht="13.5" customHeight="1" x14ac:dyDescent="0.2">
      <c r="A19" s="24" t="s">
        <v>82</v>
      </c>
      <c r="B19" s="5"/>
    </row>
    <row r="20" spans="1:2" ht="13.5" customHeight="1" x14ac:dyDescent="0.2">
      <c r="A20" s="24" t="s">
        <v>83</v>
      </c>
      <c r="B20" s="5"/>
    </row>
    <row r="21" spans="1:2" ht="13.5" customHeight="1" x14ac:dyDescent="0.2">
      <c r="A21" s="24"/>
      <c r="B21" s="5"/>
    </row>
    <row r="22" spans="1:2" x14ac:dyDescent="0.2">
      <c r="A22" s="5" t="s">
        <v>91</v>
      </c>
      <c r="B22" s="5"/>
    </row>
    <row r="23" spans="1:2" x14ac:dyDescent="0.2">
      <c r="A23" s="5" t="s">
        <v>92</v>
      </c>
      <c r="B23" s="5"/>
    </row>
    <row r="24" spans="1:2" x14ac:dyDescent="0.2">
      <c r="A24" s="5" t="s">
        <v>36</v>
      </c>
      <c r="B24" s="5"/>
    </row>
    <row r="25" spans="1:2" x14ac:dyDescent="0.2">
      <c r="A25" s="5" t="s">
        <v>35</v>
      </c>
      <c r="B25" s="5"/>
    </row>
    <row r="26" spans="1:2" x14ac:dyDescent="0.2">
      <c r="A26" s="5"/>
      <c r="B26" s="5"/>
    </row>
    <row r="27" spans="1:2" x14ac:dyDescent="0.2">
      <c r="A27" s="5" t="s">
        <v>105</v>
      </c>
      <c r="B27" s="5"/>
    </row>
    <row r="28" spans="1:2" x14ac:dyDescent="0.2">
      <c r="A28" s="5" t="s">
        <v>97</v>
      </c>
      <c r="B28" s="5"/>
    </row>
    <row r="29" spans="1:2" x14ac:dyDescent="0.2">
      <c r="A29" s="5" t="s">
        <v>106</v>
      </c>
      <c r="B29" s="5"/>
    </row>
    <row r="30" spans="1:2" x14ac:dyDescent="0.2">
      <c r="A30" s="5" t="s">
        <v>107</v>
      </c>
      <c r="B30" s="5"/>
    </row>
    <row r="31" spans="1:2" x14ac:dyDescent="0.2">
      <c r="A31" s="5"/>
      <c r="B31" s="5"/>
    </row>
    <row r="32" spans="1:2" x14ac:dyDescent="0.2">
      <c r="A32" s="5" t="s">
        <v>57</v>
      </c>
      <c r="B32" s="5"/>
    </row>
    <row r="33" spans="1:5" x14ac:dyDescent="0.2">
      <c r="A33" s="5" t="s">
        <v>58</v>
      </c>
      <c r="B33" s="5"/>
    </row>
    <row r="34" spans="1:5" x14ac:dyDescent="0.2">
      <c r="A34" s="5"/>
      <c r="B34" s="5"/>
    </row>
    <row r="35" spans="1:5" x14ac:dyDescent="0.2">
      <c r="A35" s="5"/>
      <c r="B35" s="5"/>
    </row>
    <row r="36" spans="1:5" x14ac:dyDescent="0.2">
      <c r="A36" s="7">
        <v>41425</v>
      </c>
      <c r="B36" s="8"/>
    </row>
    <row r="38" spans="1:5" x14ac:dyDescent="0.2">
      <c r="E38" s="9"/>
    </row>
    <row r="44" spans="1:5" s="10" customFormat="1" x14ac:dyDescent="0.2"/>
    <row r="46" spans="1:5" ht="15" x14ac:dyDescent="0.25">
      <c r="A46" s="11"/>
    </row>
    <row r="56" ht="13.5" customHeight="1" x14ac:dyDescent="0.2"/>
    <row r="67" ht="38.25" customHeight="1" x14ac:dyDescent="0.2"/>
    <row r="84" ht="36" customHeight="1" x14ac:dyDescent="0.2"/>
  </sheetData>
  <sheetProtection password="EDE2" sheet="1" objects="1" scenarios="1"/>
  <phoneticPr fontId="2" type="noConversion"/>
  <pageMargins left="0.25" right="0.25" top="0.75" bottom="0.75" header="0.3" footer="0.3"/>
  <pageSetup paperSize="9" orientation="landscape" horizontalDpi="120" verticalDpi="144"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1"/>
  <dimension ref="A1:I45"/>
  <sheetViews>
    <sheetView showGridLines="0" zoomScale="95" workbookViewId="0">
      <selection activeCell="C1" sqref="C1"/>
    </sheetView>
  </sheetViews>
  <sheetFormatPr defaultRowHeight="12.75" x14ac:dyDescent="0.2"/>
  <cols>
    <col min="1" max="1" width="14.85546875" style="42" customWidth="1"/>
    <col min="2" max="2" width="19.140625" style="42" customWidth="1"/>
    <col min="3" max="3" width="32.7109375" style="100" customWidth="1"/>
    <col min="4" max="4" width="26.140625" style="100" customWidth="1"/>
    <col min="5" max="5" width="6.140625" style="100" customWidth="1"/>
    <col min="6" max="6" width="25.140625" style="100" customWidth="1"/>
    <col min="7" max="7" width="4" style="42" customWidth="1"/>
    <col min="8" max="8" width="22.5703125" style="42" customWidth="1"/>
    <col min="9" max="16384" width="9.140625" style="42"/>
  </cols>
  <sheetData>
    <row r="1" spans="1:8" ht="13.5" thickBot="1" x14ac:dyDescent="0.25">
      <c r="A1" s="101"/>
      <c r="B1" s="103" t="s">
        <v>38</v>
      </c>
      <c r="C1" s="104"/>
      <c r="D1" s="103" t="s">
        <v>39</v>
      </c>
      <c r="E1" s="176"/>
      <c r="F1" s="177"/>
      <c r="G1" s="178"/>
    </row>
    <row r="2" spans="1:8" s="109" customFormat="1" x14ac:dyDescent="0.2">
      <c r="A2" s="105"/>
      <c r="B2" s="106"/>
      <c r="C2" s="107"/>
      <c r="D2" s="106"/>
      <c r="E2" s="108"/>
      <c r="F2" s="41"/>
      <c r="G2" s="41"/>
    </row>
    <row r="3" spans="1:8" x14ac:dyDescent="0.2">
      <c r="A3" s="109" t="s">
        <v>56</v>
      </c>
      <c r="B3" s="109"/>
      <c r="C3" s="110"/>
      <c r="D3" s="110"/>
      <c r="E3" s="110"/>
      <c r="F3" s="110"/>
      <c r="G3" s="109"/>
    </row>
    <row r="4" spans="1:8" x14ac:dyDescent="0.2">
      <c r="A4" s="111"/>
      <c r="B4" s="103" t="s">
        <v>40</v>
      </c>
      <c r="C4" s="112"/>
      <c r="D4" s="113" t="s">
        <v>55</v>
      </c>
      <c r="E4" s="112"/>
      <c r="F4" s="111" t="s">
        <v>21</v>
      </c>
    </row>
    <row r="5" spans="1:8" x14ac:dyDescent="0.2">
      <c r="A5" s="111"/>
      <c r="B5" s="103" t="s">
        <v>41</v>
      </c>
      <c r="C5" s="114"/>
      <c r="D5" s="115" t="s">
        <v>55</v>
      </c>
      <c r="E5" s="112"/>
      <c r="F5" s="111" t="s">
        <v>21</v>
      </c>
    </row>
    <row r="6" spans="1:8" s="109" customFormat="1" x14ac:dyDescent="0.2">
      <c r="A6" s="116"/>
      <c r="B6" s="106" t="s">
        <v>42</v>
      </c>
      <c r="C6" s="12"/>
      <c r="D6" s="106" t="s">
        <v>61</v>
      </c>
      <c r="E6" s="112"/>
      <c r="F6" s="106" t="s">
        <v>43</v>
      </c>
      <c r="G6" s="112"/>
    </row>
    <row r="8" spans="1:8" x14ac:dyDescent="0.2">
      <c r="B8" s="181" t="s">
        <v>4</v>
      </c>
      <c r="C8" s="182"/>
      <c r="D8" s="117"/>
    </row>
    <row r="9" spans="1:8" s="118" customFormat="1" ht="31.5" customHeight="1" x14ac:dyDescent="0.2">
      <c r="B9" s="119" t="s">
        <v>2</v>
      </c>
      <c r="C9" s="119" t="s">
        <v>3</v>
      </c>
      <c r="D9" s="179" t="s">
        <v>0</v>
      </c>
      <c r="E9" s="180"/>
    </row>
    <row r="10" spans="1:8" s="120" customFormat="1" ht="27" customHeight="1" thickBot="1" x14ac:dyDescent="0.25">
      <c r="B10" s="121"/>
      <c r="C10" s="121"/>
      <c r="D10" s="183"/>
      <c r="E10" s="184"/>
      <c r="F10" s="122"/>
    </row>
    <row r="11" spans="1:8" ht="13.5" thickBot="1" x14ac:dyDescent="0.25">
      <c r="B11" s="123" t="s">
        <v>69</v>
      </c>
      <c r="C11" s="124"/>
      <c r="D11" s="185" t="str">
        <f>IF(ISBLANK(C11),"",VLOOKUP(C11,šifrant!A:B,2,FALSE))</f>
        <v/>
      </c>
      <c r="E11" s="186"/>
      <c r="F11" s="110"/>
    </row>
    <row r="12" spans="1:8" ht="13.5" thickBot="1" x14ac:dyDescent="0.25">
      <c r="B12" s="125"/>
      <c r="C12" s="126"/>
      <c r="D12" s="127"/>
      <c r="E12" s="110"/>
      <c r="F12" s="110"/>
    </row>
    <row r="13" spans="1:8" ht="15.75" customHeight="1" thickBot="1" x14ac:dyDescent="0.25">
      <c r="B13" s="120"/>
      <c r="C13" s="103" t="s">
        <v>44</v>
      </c>
      <c r="D13" s="128"/>
      <c r="E13" s="43" t="str">
        <f>IF(ISBLANK(D13),"",VLOOKUP(D13,šifrant!A:B,2,FALSE))</f>
        <v/>
      </c>
    </row>
    <row r="14" spans="1:8" ht="13.5" thickBot="1" x14ac:dyDescent="0.25">
      <c r="B14" s="120"/>
      <c r="C14" s="103" t="s">
        <v>45</v>
      </c>
      <c r="D14" s="18" t="str">
        <f>IF(OR(ISBLANK(C11),ISBLANK(D13)),"0",IF(C11="A",VLOOKUP(D13,šifrant!A:C,3,FALSE),VLOOKUP(D13,šifrant!A:D,4,FALSE)))</f>
        <v>0</v>
      </c>
      <c r="E14" s="129"/>
      <c r="F14" s="130"/>
      <c r="G14" s="194"/>
      <c r="H14" s="194"/>
    </row>
    <row r="15" spans="1:8" ht="13.5" thickBot="1" x14ac:dyDescent="0.25">
      <c r="B15" s="120"/>
      <c r="C15" s="103" t="s">
        <v>46</v>
      </c>
      <c r="D15" s="131"/>
      <c r="E15" s="129"/>
      <c r="F15" s="132"/>
      <c r="G15" s="194"/>
      <c r="H15" s="200"/>
    </row>
    <row r="16" spans="1:8" ht="13.5" thickBot="1" x14ac:dyDescent="0.25">
      <c r="B16" s="120"/>
      <c r="C16" s="120"/>
      <c r="D16" s="133"/>
      <c r="E16" s="129"/>
      <c r="F16" s="134"/>
      <c r="G16" s="194"/>
      <c r="H16" s="200"/>
    </row>
    <row r="17" spans="1:9" ht="13.5" thickBot="1" x14ac:dyDescent="0.25">
      <c r="A17" s="103" t="s">
        <v>47</v>
      </c>
      <c r="B17" s="112"/>
      <c r="C17" s="103" t="s">
        <v>48</v>
      </c>
      <c r="D17" s="135"/>
      <c r="E17" s="129"/>
      <c r="F17" s="134"/>
      <c r="G17" s="194"/>
      <c r="H17" s="200"/>
    </row>
    <row r="18" spans="1:9" ht="13.5" thickBot="1" x14ac:dyDescent="0.25">
      <c r="B18" s="120"/>
      <c r="C18" s="103" t="s">
        <v>49</v>
      </c>
      <c r="D18" s="136"/>
      <c r="E18" s="129"/>
      <c r="F18" s="134"/>
      <c r="G18" s="194"/>
      <c r="H18" s="200"/>
    </row>
    <row r="19" spans="1:9" ht="13.5" thickBot="1" x14ac:dyDescent="0.25">
      <c r="B19" s="111"/>
      <c r="C19" s="103" t="s">
        <v>50</v>
      </c>
      <c r="D19" s="137"/>
      <c r="E19" s="42"/>
    </row>
    <row r="20" spans="1:9" ht="13.5" thickBot="1" x14ac:dyDescent="0.25">
      <c r="B20" s="120"/>
      <c r="C20" s="103" t="s">
        <v>52</v>
      </c>
      <c r="D20" s="137"/>
      <c r="E20" s="42"/>
      <c r="F20" s="42"/>
    </row>
    <row r="21" spans="1:9" ht="13.5" thickBot="1" x14ac:dyDescent="0.25">
      <c r="B21" s="120"/>
      <c r="C21" s="103" t="s">
        <v>51</v>
      </c>
      <c r="D21" s="138">
        <f>IF(D19=0,0,ROUND(D18/D19,2))</f>
        <v>0</v>
      </c>
      <c r="E21" s="110"/>
      <c r="F21" s="42"/>
    </row>
    <row r="22" spans="1:9" ht="16.5" customHeight="1" thickBot="1" x14ac:dyDescent="0.25">
      <c r="A22" s="152"/>
      <c r="B22" s="153"/>
      <c r="C22" s="103" t="s">
        <v>121</v>
      </c>
      <c r="D22" s="138">
        <f>ROUND(D21*D15*D14/100,2)</f>
        <v>0</v>
      </c>
      <c r="F22" s="139"/>
    </row>
    <row r="23" spans="1:9" ht="16.5" customHeight="1" thickBot="1" x14ac:dyDescent="0.25">
      <c r="A23" s="152"/>
      <c r="B23" s="153"/>
      <c r="C23" s="140" t="s">
        <v>122</v>
      </c>
      <c r="D23" s="141">
        <f>ROUND(+MIN(D22*D10,D20*D10),2)</f>
        <v>0</v>
      </c>
      <c r="F23" s="139"/>
      <c r="G23" s="140"/>
      <c r="H23" s="145"/>
    </row>
    <row r="24" spans="1:9" ht="16.5" customHeight="1" thickBot="1" x14ac:dyDescent="0.25">
      <c r="A24" s="152"/>
      <c r="B24" s="153"/>
      <c r="C24" s="140"/>
      <c r="D24" s="145"/>
      <c r="E24" s="155"/>
      <c r="F24" s="139"/>
      <c r="G24" s="140"/>
      <c r="H24" s="145"/>
    </row>
    <row r="25" spans="1:9" ht="17.25" customHeight="1" thickBot="1" x14ac:dyDescent="0.25">
      <c r="A25" s="170" t="s">
        <v>123</v>
      </c>
      <c r="B25" s="171"/>
      <c r="C25" s="172"/>
      <c r="D25" s="173"/>
      <c r="E25" s="174"/>
      <c r="F25" s="175"/>
      <c r="G25" s="106"/>
      <c r="H25" s="142"/>
    </row>
    <row r="26" spans="1:9" ht="17.25" customHeight="1" thickBot="1" x14ac:dyDescent="0.25">
      <c r="A26" s="154"/>
      <c r="B26" s="153"/>
      <c r="C26" s="143"/>
      <c r="D26" s="144"/>
      <c r="F26" s="120"/>
      <c r="G26" s="140"/>
      <c r="H26" s="145"/>
    </row>
    <row r="27" spans="1:9" ht="13.5" thickBot="1" x14ac:dyDescent="0.25">
      <c r="A27" s="42" t="s">
        <v>93</v>
      </c>
      <c r="B27" s="195"/>
      <c r="C27" s="196"/>
      <c r="D27" s="94" t="s">
        <v>95</v>
      </c>
      <c r="E27" s="173"/>
      <c r="F27" s="174"/>
      <c r="G27" s="175"/>
      <c r="H27" s="145"/>
    </row>
    <row r="28" spans="1:9" ht="13.5" thickBot="1" x14ac:dyDescent="0.25">
      <c r="D28" s="101"/>
      <c r="H28" s="146"/>
    </row>
    <row r="29" spans="1:9" ht="13.5" thickBot="1" x14ac:dyDescent="0.25">
      <c r="A29" s="197" t="s">
        <v>94</v>
      </c>
      <c r="B29" s="188"/>
      <c r="C29" s="188"/>
      <c r="D29" s="147"/>
      <c r="E29" s="198"/>
      <c r="F29" s="199"/>
      <c r="G29" s="199"/>
      <c r="H29" s="199"/>
      <c r="I29" s="199"/>
    </row>
    <row r="30" spans="1:9" ht="13.5" thickBot="1" x14ac:dyDescent="0.25">
      <c r="A30" s="187" t="s">
        <v>119</v>
      </c>
      <c r="B30" s="188"/>
      <c r="C30" s="189"/>
      <c r="D30" s="147"/>
      <c r="E30" s="148"/>
      <c r="F30" s="148"/>
      <c r="G30" s="148"/>
      <c r="H30" s="148"/>
      <c r="I30" s="148"/>
    </row>
    <row r="31" spans="1:9" ht="13.5" thickBot="1" x14ac:dyDescent="0.25">
      <c r="A31" s="187" t="s">
        <v>120</v>
      </c>
      <c r="B31" s="188"/>
      <c r="C31" s="189"/>
      <c r="D31" s="147"/>
      <c r="E31" s="192" t="s">
        <v>109</v>
      </c>
      <c r="F31" s="193"/>
      <c r="G31" s="148"/>
      <c r="H31" s="148"/>
      <c r="I31" s="148"/>
    </row>
    <row r="32" spans="1:9" s="109" customFormat="1" x14ac:dyDescent="0.2">
      <c r="A32" s="190"/>
      <c r="B32" s="191"/>
      <c r="C32" s="191"/>
      <c r="D32" s="191"/>
      <c r="E32" s="191"/>
      <c r="F32" s="191"/>
      <c r="G32" s="149"/>
      <c r="H32" s="149"/>
      <c r="I32" s="149"/>
    </row>
    <row r="33" spans="2:6" x14ac:dyDescent="0.2">
      <c r="B33" s="94" t="s">
        <v>59</v>
      </c>
      <c r="C33" s="150"/>
      <c r="D33" s="151"/>
      <c r="F33" s="100" t="s">
        <v>60</v>
      </c>
    </row>
    <row r="34" spans="2:6" x14ac:dyDescent="0.2">
      <c r="D34" s="151"/>
    </row>
    <row r="35" spans="2:6" x14ac:dyDescent="0.2">
      <c r="D35" s="151"/>
    </row>
    <row r="36" spans="2:6" x14ac:dyDescent="0.2">
      <c r="D36" s="151"/>
    </row>
    <row r="37" spans="2:6" x14ac:dyDescent="0.2">
      <c r="C37" s="42"/>
      <c r="D37" s="151"/>
      <c r="E37" s="42"/>
      <c r="F37" s="42"/>
    </row>
    <row r="38" spans="2:6" x14ac:dyDescent="0.2">
      <c r="C38" s="42"/>
      <c r="D38" s="151"/>
      <c r="E38" s="42"/>
      <c r="F38" s="42"/>
    </row>
    <row r="39" spans="2:6" x14ac:dyDescent="0.2">
      <c r="C39" s="42"/>
      <c r="D39" s="151"/>
      <c r="E39" s="42"/>
      <c r="F39" s="42"/>
    </row>
    <row r="40" spans="2:6" x14ac:dyDescent="0.2">
      <c r="C40" s="42"/>
      <c r="D40" s="151"/>
      <c r="E40" s="42"/>
      <c r="F40" s="42"/>
    </row>
    <row r="41" spans="2:6" x14ac:dyDescent="0.2">
      <c r="C41" s="42"/>
      <c r="D41" s="151"/>
      <c r="E41" s="42"/>
      <c r="F41" s="42"/>
    </row>
    <row r="42" spans="2:6" x14ac:dyDescent="0.2">
      <c r="C42" s="42"/>
      <c r="D42" s="151"/>
      <c r="E42" s="42"/>
      <c r="F42" s="42"/>
    </row>
    <row r="43" spans="2:6" x14ac:dyDescent="0.2">
      <c r="C43" s="42"/>
      <c r="D43" s="151"/>
      <c r="E43" s="42"/>
      <c r="F43" s="42"/>
    </row>
    <row r="44" spans="2:6" x14ac:dyDescent="0.2">
      <c r="C44" s="42"/>
      <c r="D44" s="151"/>
      <c r="E44" s="42"/>
      <c r="F44" s="42"/>
    </row>
    <row r="45" spans="2:6" x14ac:dyDescent="0.2">
      <c r="C45" s="42"/>
      <c r="D45" s="151"/>
      <c r="E45" s="42"/>
      <c r="F45" s="42"/>
    </row>
  </sheetData>
  <sheetProtection password="EDE2" sheet="1" objects="1" scenarios="1"/>
  <mergeCells count="20">
    <mergeCell ref="B27:C27"/>
    <mergeCell ref="E27:G27"/>
    <mergeCell ref="E29:I29"/>
    <mergeCell ref="A30:C30"/>
    <mergeCell ref="A31:C31"/>
    <mergeCell ref="E31:F31"/>
    <mergeCell ref="A32:F32"/>
    <mergeCell ref="E1:G1"/>
    <mergeCell ref="B8:C8"/>
    <mergeCell ref="D9:E9"/>
    <mergeCell ref="D10:E10"/>
    <mergeCell ref="G16:H16"/>
    <mergeCell ref="D11:E11"/>
    <mergeCell ref="G17:H17"/>
    <mergeCell ref="G14:H14"/>
    <mergeCell ref="G15:H15"/>
    <mergeCell ref="G18:H18"/>
    <mergeCell ref="A29:C29"/>
    <mergeCell ref="A25:C25"/>
    <mergeCell ref="D25:F25"/>
  </mergeCells>
  <phoneticPr fontId="2" type="noConversion"/>
  <pageMargins left="0.25" right="0.25" top="0.75" bottom="0.75" header="0.3" footer="0.3"/>
  <pageSetup paperSize="9" orientation="landscape" r:id="rId1"/>
  <headerFooter alignWithMargins="0">
    <oddHeader>&amp;C&amp;"Arial CE,Krepko ležeče"&amp;14P O T R D I L O</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2"/>
  <dimension ref="A1:I45"/>
  <sheetViews>
    <sheetView showGridLines="0" zoomScale="95" workbookViewId="0">
      <selection activeCell="C1" sqref="C1"/>
    </sheetView>
  </sheetViews>
  <sheetFormatPr defaultRowHeight="12.75" x14ac:dyDescent="0.2"/>
  <cols>
    <col min="1" max="1" width="14.85546875" style="42" customWidth="1"/>
    <col min="2" max="2" width="19.140625" style="42" customWidth="1"/>
    <col min="3" max="3" width="32.7109375" style="100" customWidth="1"/>
    <col min="4" max="4" width="26.140625" style="100" customWidth="1"/>
    <col min="5" max="5" width="6.140625" style="100" customWidth="1"/>
    <col min="6" max="6" width="25.140625" style="100" customWidth="1"/>
    <col min="7" max="7" width="4" style="42" customWidth="1"/>
    <col min="8" max="8" width="22.5703125" style="42" customWidth="1"/>
    <col min="9" max="16384" width="9.140625" style="42"/>
  </cols>
  <sheetData>
    <row r="1" spans="1:8" ht="13.5" thickBot="1" x14ac:dyDescent="0.25">
      <c r="A1" s="101"/>
      <c r="B1" s="103" t="s">
        <v>38</v>
      </c>
      <c r="C1" s="104"/>
      <c r="D1" s="103" t="s">
        <v>39</v>
      </c>
      <c r="E1" s="176"/>
      <c r="F1" s="177"/>
      <c r="G1" s="178"/>
    </row>
    <row r="2" spans="1:8" s="109" customFormat="1" x14ac:dyDescent="0.2">
      <c r="A2" s="105"/>
      <c r="B2" s="106"/>
      <c r="C2" s="107"/>
      <c r="D2" s="106"/>
      <c r="E2" s="108"/>
      <c r="F2" s="41"/>
      <c r="G2" s="41"/>
    </row>
    <row r="3" spans="1:8" x14ac:dyDescent="0.2">
      <c r="A3" s="109" t="s">
        <v>56</v>
      </c>
      <c r="B3" s="109"/>
      <c r="C3" s="110"/>
      <c r="D3" s="110"/>
      <c r="E3" s="110"/>
      <c r="F3" s="110"/>
      <c r="G3" s="109"/>
    </row>
    <row r="4" spans="1:8" x14ac:dyDescent="0.2">
      <c r="A4" s="111"/>
      <c r="B4" s="103" t="s">
        <v>40</v>
      </c>
      <c r="C4" s="112"/>
      <c r="D4" s="113" t="s">
        <v>55</v>
      </c>
      <c r="E4" s="112"/>
      <c r="F4" s="111" t="s">
        <v>21</v>
      </c>
    </row>
    <row r="5" spans="1:8" x14ac:dyDescent="0.2">
      <c r="A5" s="111"/>
      <c r="B5" s="103" t="s">
        <v>41</v>
      </c>
      <c r="C5" s="114"/>
      <c r="D5" s="115" t="s">
        <v>55</v>
      </c>
      <c r="E5" s="112"/>
      <c r="F5" s="111" t="s">
        <v>21</v>
      </c>
    </row>
    <row r="6" spans="1:8" s="109" customFormat="1" x14ac:dyDescent="0.2">
      <c r="A6" s="116"/>
      <c r="B6" s="106" t="s">
        <v>42</v>
      </c>
      <c r="C6" s="12"/>
      <c r="D6" s="106" t="s">
        <v>61</v>
      </c>
      <c r="E6" s="112"/>
      <c r="F6" s="106" t="s">
        <v>43</v>
      </c>
      <c r="G6" s="112"/>
    </row>
    <row r="8" spans="1:8" x14ac:dyDescent="0.2">
      <c r="B8" s="181" t="s">
        <v>4</v>
      </c>
      <c r="C8" s="182"/>
      <c r="D8" s="117"/>
    </row>
    <row r="9" spans="1:8" s="118" customFormat="1" ht="31.5" customHeight="1" x14ac:dyDescent="0.2">
      <c r="B9" s="119" t="s">
        <v>2</v>
      </c>
      <c r="C9" s="119" t="s">
        <v>3</v>
      </c>
      <c r="D9" s="179" t="s">
        <v>0</v>
      </c>
      <c r="E9" s="180"/>
    </row>
    <row r="10" spans="1:8" s="120" customFormat="1" ht="27" customHeight="1" thickBot="1" x14ac:dyDescent="0.25">
      <c r="B10" s="121"/>
      <c r="C10" s="121"/>
      <c r="D10" s="183"/>
      <c r="E10" s="184"/>
      <c r="F10" s="122"/>
    </row>
    <row r="11" spans="1:8" ht="13.5" thickBot="1" x14ac:dyDescent="0.25">
      <c r="B11" s="123" t="s">
        <v>69</v>
      </c>
      <c r="C11" s="124"/>
      <c r="D11" s="185" t="str">
        <f>IF(ISBLANK(C11),"",VLOOKUP(C11,šifrant!A:B,2,FALSE))</f>
        <v/>
      </c>
      <c r="E11" s="186"/>
      <c r="F11" s="110"/>
    </row>
    <row r="12" spans="1:8" ht="13.5" thickBot="1" x14ac:dyDescent="0.25">
      <c r="B12" s="125"/>
      <c r="C12" s="126"/>
      <c r="D12" s="127"/>
      <c r="E12" s="110"/>
      <c r="F12" s="110"/>
    </row>
    <row r="13" spans="1:8" ht="15.75" customHeight="1" thickBot="1" x14ac:dyDescent="0.25">
      <c r="B13" s="120"/>
      <c r="C13" s="103" t="s">
        <v>44</v>
      </c>
      <c r="D13" s="128"/>
      <c r="E13" s="43" t="str">
        <f>IF(ISBLANK(D13),"",VLOOKUP(D13,šifrant!A:B,2,FALSE))</f>
        <v/>
      </c>
    </row>
    <row r="14" spans="1:8" ht="13.5" thickBot="1" x14ac:dyDescent="0.25">
      <c r="B14" s="120"/>
      <c r="C14" s="103" t="s">
        <v>45</v>
      </c>
      <c r="D14" s="18" t="str">
        <f>IF(OR(ISBLANK(C11),ISBLANK(D13)),"0",IF(C11="A",VLOOKUP(D13,šifrant!A:C,3,FALSE),VLOOKUP(D13,šifrant!A:D,4,FALSE)))</f>
        <v>0</v>
      </c>
      <c r="E14" s="129"/>
      <c r="F14" s="130"/>
      <c r="G14" s="194"/>
      <c r="H14" s="194"/>
    </row>
    <row r="15" spans="1:8" ht="13.5" thickBot="1" x14ac:dyDescent="0.25">
      <c r="B15" s="120"/>
      <c r="C15" s="103" t="s">
        <v>46</v>
      </c>
      <c r="D15" s="131"/>
      <c r="E15" s="129"/>
      <c r="F15" s="132"/>
      <c r="G15" s="194"/>
      <c r="H15" s="200"/>
    </row>
    <row r="16" spans="1:8" ht="13.5" thickBot="1" x14ac:dyDescent="0.25">
      <c r="B16" s="120"/>
      <c r="C16" s="120"/>
      <c r="D16" s="133"/>
      <c r="E16" s="129"/>
      <c r="F16" s="134"/>
      <c r="G16" s="194"/>
      <c r="H16" s="200"/>
    </row>
    <row r="17" spans="1:9" ht="13.5" thickBot="1" x14ac:dyDescent="0.25">
      <c r="A17" s="103" t="s">
        <v>47</v>
      </c>
      <c r="B17" s="112"/>
      <c r="C17" s="103" t="s">
        <v>48</v>
      </c>
      <c r="D17" s="135"/>
      <c r="E17" s="129"/>
      <c r="F17" s="134"/>
      <c r="G17" s="194"/>
      <c r="H17" s="200"/>
    </row>
    <row r="18" spans="1:9" ht="13.5" thickBot="1" x14ac:dyDescent="0.25">
      <c r="B18" s="120"/>
      <c r="C18" s="103" t="s">
        <v>49</v>
      </c>
      <c r="D18" s="136"/>
      <c r="E18" s="129"/>
      <c r="F18" s="134"/>
      <c r="G18" s="194"/>
      <c r="H18" s="200"/>
    </row>
    <row r="19" spans="1:9" ht="13.5" thickBot="1" x14ac:dyDescent="0.25">
      <c r="B19" s="111"/>
      <c r="C19" s="103" t="s">
        <v>50</v>
      </c>
      <c r="D19" s="137"/>
      <c r="E19" s="42"/>
    </row>
    <row r="20" spans="1:9" ht="13.5" thickBot="1" x14ac:dyDescent="0.25">
      <c r="B20" s="120"/>
      <c r="C20" s="103" t="s">
        <v>52</v>
      </c>
      <c r="D20" s="137"/>
      <c r="E20" s="42"/>
      <c r="F20" s="42"/>
    </row>
    <row r="21" spans="1:9" ht="13.5" thickBot="1" x14ac:dyDescent="0.25">
      <c r="B21" s="120"/>
      <c r="C21" s="103" t="s">
        <v>51</v>
      </c>
      <c r="D21" s="138">
        <f>IF(D19=0,0,ROUND(D18/D19,2))</f>
        <v>0</v>
      </c>
      <c r="E21" s="110"/>
      <c r="F21" s="42"/>
    </row>
    <row r="22" spans="1:9" ht="16.5" customHeight="1" thickBot="1" x14ac:dyDescent="0.25">
      <c r="A22" s="152"/>
      <c r="B22" s="153"/>
      <c r="C22" s="103" t="s">
        <v>121</v>
      </c>
      <c r="D22" s="138">
        <f>ROUND(D21*D15*D14/100,2)</f>
        <v>0</v>
      </c>
      <c r="F22" s="139"/>
    </row>
    <row r="23" spans="1:9" ht="16.5" customHeight="1" thickBot="1" x14ac:dyDescent="0.25">
      <c r="A23" s="152"/>
      <c r="B23" s="153"/>
      <c r="C23" s="140" t="s">
        <v>122</v>
      </c>
      <c r="D23" s="141">
        <f>ROUND(+MIN(D22*D10,D20*D10),2)</f>
        <v>0</v>
      </c>
      <c r="F23" s="139"/>
      <c r="G23" s="140"/>
      <c r="H23" s="145"/>
    </row>
    <row r="24" spans="1:9" ht="16.5" customHeight="1" thickBot="1" x14ac:dyDescent="0.25">
      <c r="A24" s="152"/>
      <c r="B24" s="153"/>
      <c r="C24" s="140"/>
      <c r="D24" s="145"/>
      <c r="E24" s="155"/>
      <c r="F24" s="139"/>
      <c r="G24" s="140"/>
      <c r="H24" s="145"/>
    </row>
    <row r="25" spans="1:9" ht="17.25" customHeight="1" thickBot="1" x14ac:dyDescent="0.25">
      <c r="A25" s="170" t="s">
        <v>123</v>
      </c>
      <c r="B25" s="171"/>
      <c r="C25" s="172"/>
      <c r="D25" s="173"/>
      <c r="E25" s="174"/>
      <c r="F25" s="175"/>
      <c r="G25" s="106"/>
      <c r="H25" s="142"/>
    </row>
    <row r="26" spans="1:9" ht="17.25" customHeight="1" thickBot="1" x14ac:dyDescent="0.25">
      <c r="A26" s="154"/>
      <c r="B26" s="153"/>
      <c r="C26" s="143"/>
      <c r="D26" s="144"/>
      <c r="F26" s="120"/>
      <c r="G26" s="140"/>
      <c r="H26" s="145"/>
    </row>
    <row r="27" spans="1:9" ht="13.5" thickBot="1" x14ac:dyDescent="0.25">
      <c r="A27" s="42" t="s">
        <v>93</v>
      </c>
      <c r="B27" s="195"/>
      <c r="C27" s="196"/>
      <c r="D27" s="94" t="s">
        <v>95</v>
      </c>
      <c r="E27" s="173"/>
      <c r="F27" s="174"/>
      <c r="G27" s="175"/>
      <c r="H27" s="145"/>
    </row>
    <row r="28" spans="1:9" ht="13.5" thickBot="1" x14ac:dyDescent="0.25">
      <c r="D28" s="101"/>
      <c r="H28" s="146"/>
    </row>
    <row r="29" spans="1:9" ht="13.5" thickBot="1" x14ac:dyDescent="0.25">
      <c r="A29" s="197" t="s">
        <v>94</v>
      </c>
      <c r="B29" s="188"/>
      <c r="C29" s="188"/>
      <c r="D29" s="147"/>
      <c r="E29" s="198"/>
      <c r="F29" s="199"/>
      <c r="G29" s="199"/>
      <c r="H29" s="199"/>
      <c r="I29" s="199"/>
    </row>
    <row r="30" spans="1:9" ht="13.5" thickBot="1" x14ac:dyDescent="0.25">
      <c r="A30" s="187" t="s">
        <v>119</v>
      </c>
      <c r="B30" s="188"/>
      <c r="C30" s="189"/>
      <c r="D30" s="147"/>
      <c r="E30" s="148"/>
      <c r="F30" s="148"/>
      <c r="G30" s="148"/>
      <c r="H30" s="148"/>
      <c r="I30" s="148"/>
    </row>
    <row r="31" spans="1:9" ht="13.5" thickBot="1" x14ac:dyDescent="0.25">
      <c r="A31" s="187" t="s">
        <v>120</v>
      </c>
      <c r="B31" s="188"/>
      <c r="C31" s="189"/>
      <c r="D31" s="147"/>
      <c r="E31" s="192" t="s">
        <v>109</v>
      </c>
      <c r="F31" s="193"/>
      <c r="G31" s="148"/>
      <c r="H31" s="148"/>
      <c r="I31" s="148"/>
    </row>
    <row r="32" spans="1:9" s="109" customFormat="1" x14ac:dyDescent="0.2">
      <c r="A32" s="190"/>
      <c r="B32" s="191"/>
      <c r="C32" s="191"/>
      <c r="D32" s="191"/>
      <c r="E32" s="191"/>
      <c r="F32" s="191"/>
      <c r="G32" s="149"/>
      <c r="H32" s="149"/>
      <c r="I32" s="149"/>
    </row>
    <row r="33" spans="2:6" x14ac:dyDescent="0.2">
      <c r="B33" s="94" t="s">
        <v>59</v>
      </c>
      <c r="C33" s="150"/>
      <c r="D33" s="151"/>
      <c r="F33" s="100" t="s">
        <v>60</v>
      </c>
    </row>
    <row r="34" spans="2:6" x14ac:dyDescent="0.2">
      <c r="D34" s="151"/>
    </row>
    <row r="35" spans="2:6" x14ac:dyDescent="0.2">
      <c r="D35" s="151"/>
    </row>
    <row r="36" spans="2:6" x14ac:dyDescent="0.2">
      <c r="D36" s="151"/>
    </row>
    <row r="37" spans="2:6" x14ac:dyDescent="0.2">
      <c r="C37" s="42"/>
      <c r="D37" s="151"/>
      <c r="E37" s="42"/>
      <c r="F37" s="42"/>
    </row>
    <row r="38" spans="2:6" x14ac:dyDescent="0.2">
      <c r="C38" s="42"/>
      <c r="D38" s="151"/>
      <c r="E38" s="42"/>
      <c r="F38" s="42"/>
    </row>
    <row r="39" spans="2:6" x14ac:dyDescent="0.2">
      <c r="C39" s="42"/>
      <c r="D39" s="151"/>
      <c r="E39" s="42"/>
      <c r="F39" s="42"/>
    </row>
    <row r="40" spans="2:6" x14ac:dyDescent="0.2">
      <c r="C40" s="42"/>
      <c r="D40" s="151"/>
      <c r="E40" s="42"/>
      <c r="F40" s="42"/>
    </row>
    <row r="41" spans="2:6" x14ac:dyDescent="0.2">
      <c r="C41" s="42"/>
      <c r="D41" s="151"/>
      <c r="E41" s="42"/>
      <c r="F41" s="42"/>
    </row>
    <row r="42" spans="2:6" x14ac:dyDescent="0.2">
      <c r="C42" s="42"/>
      <c r="D42" s="151"/>
      <c r="E42" s="42"/>
      <c r="F42" s="42"/>
    </row>
    <row r="43" spans="2:6" x14ac:dyDescent="0.2">
      <c r="C43" s="42"/>
      <c r="D43" s="151"/>
      <c r="E43" s="42"/>
      <c r="F43" s="42"/>
    </row>
    <row r="44" spans="2:6" x14ac:dyDescent="0.2">
      <c r="C44" s="42"/>
      <c r="D44" s="151"/>
      <c r="E44" s="42"/>
      <c r="F44" s="42"/>
    </row>
    <row r="45" spans="2:6" x14ac:dyDescent="0.2">
      <c r="C45" s="42"/>
      <c r="D45" s="151"/>
      <c r="E45" s="42"/>
      <c r="F45" s="42"/>
    </row>
  </sheetData>
  <sheetProtection password="EDE2" sheet="1" objects="1" scenarios="1"/>
  <mergeCells count="20">
    <mergeCell ref="B27:C27"/>
    <mergeCell ref="E27:G27"/>
    <mergeCell ref="E29:I29"/>
    <mergeCell ref="A30:C30"/>
    <mergeCell ref="A31:C31"/>
    <mergeCell ref="E31:F31"/>
    <mergeCell ref="A32:F32"/>
    <mergeCell ref="E1:G1"/>
    <mergeCell ref="B8:C8"/>
    <mergeCell ref="D9:E9"/>
    <mergeCell ref="D10:E10"/>
    <mergeCell ref="G16:H16"/>
    <mergeCell ref="D11:E11"/>
    <mergeCell ref="G17:H17"/>
    <mergeCell ref="G14:H14"/>
    <mergeCell ref="G15:H15"/>
    <mergeCell ref="G18:H18"/>
    <mergeCell ref="A29:C29"/>
    <mergeCell ref="A25:C25"/>
    <mergeCell ref="D25:F25"/>
  </mergeCells>
  <phoneticPr fontId="2" type="noConversion"/>
  <pageMargins left="0.25" right="0.25" top="0.75" bottom="0.75" header="0.3" footer="0.3"/>
  <pageSetup paperSize="9" orientation="landscape" r:id="rId1"/>
  <headerFooter alignWithMargins="0">
    <oddHeader>&amp;C&amp;"Arial CE,Krepko ležeče"&amp;14P O T R D I L O</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3"/>
  <dimension ref="A1:I45"/>
  <sheetViews>
    <sheetView showGridLines="0" zoomScale="95" workbookViewId="0">
      <selection activeCell="C1" sqref="C1"/>
    </sheetView>
  </sheetViews>
  <sheetFormatPr defaultRowHeight="12.75" x14ac:dyDescent="0.2"/>
  <cols>
    <col min="1" max="1" width="14.85546875" style="42" customWidth="1"/>
    <col min="2" max="2" width="19.140625" style="42" customWidth="1"/>
    <col min="3" max="3" width="32.7109375" style="100" customWidth="1"/>
    <col min="4" max="4" width="26.140625" style="100" customWidth="1"/>
    <col min="5" max="5" width="6.140625" style="100" customWidth="1"/>
    <col min="6" max="6" width="25.140625" style="100" customWidth="1"/>
    <col min="7" max="7" width="4" style="42" customWidth="1"/>
    <col min="8" max="8" width="22.5703125" style="42" customWidth="1"/>
    <col min="9" max="16384" width="9.140625" style="42"/>
  </cols>
  <sheetData>
    <row r="1" spans="1:8" ht="13.5" thickBot="1" x14ac:dyDescent="0.25">
      <c r="A1" s="101"/>
      <c r="B1" s="103" t="s">
        <v>38</v>
      </c>
      <c r="C1" s="104"/>
      <c r="D1" s="103" t="s">
        <v>39</v>
      </c>
      <c r="E1" s="176"/>
      <c r="F1" s="177"/>
      <c r="G1" s="178"/>
    </row>
    <row r="2" spans="1:8" s="109" customFormat="1" x14ac:dyDescent="0.2">
      <c r="A2" s="105"/>
      <c r="B2" s="106"/>
      <c r="C2" s="107"/>
      <c r="D2" s="106"/>
      <c r="E2" s="108"/>
      <c r="F2" s="41"/>
      <c r="G2" s="41"/>
    </row>
    <row r="3" spans="1:8" x14ac:dyDescent="0.2">
      <c r="A3" s="109" t="s">
        <v>56</v>
      </c>
      <c r="B3" s="109"/>
      <c r="C3" s="110"/>
      <c r="D3" s="110"/>
      <c r="E3" s="110"/>
      <c r="F3" s="110"/>
      <c r="G3" s="109"/>
    </row>
    <row r="4" spans="1:8" x14ac:dyDescent="0.2">
      <c r="A4" s="111"/>
      <c r="B4" s="103" t="s">
        <v>40</v>
      </c>
      <c r="C4" s="112"/>
      <c r="D4" s="113" t="s">
        <v>55</v>
      </c>
      <c r="E4" s="112"/>
      <c r="F4" s="111" t="s">
        <v>21</v>
      </c>
    </row>
    <row r="5" spans="1:8" x14ac:dyDescent="0.2">
      <c r="A5" s="111"/>
      <c r="B5" s="103" t="s">
        <v>41</v>
      </c>
      <c r="C5" s="114"/>
      <c r="D5" s="115" t="s">
        <v>55</v>
      </c>
      <c r="E5" s="112"/>
      <c r="F5" s="111" t="s">
        <v>21</v>
      </c>
    </row>
    <row r="6" spans="1:8" s="109" customFormat="1" x14ac:dyDescent="0.2">
      <c r="A6" s="116"/>
      <c r="B6" s="106" t="s">
        <v>42</v>
      </c>
      <c r="C6" s="12"/>
      <c r="D6" s="106" t="s">
        <v>61</v>
      </c>
      <c r="E6" s="112"/>
      <c r="F6" s="106" t="s">
        <v>43</v>
      </c>
      <c r="G6" s="112"/>
    </row>
    <row r="8" spans="1:8" x14ac:dyDescent="0.2">
      <c r="B8" s="181" t="s">
        <v>4</v>
      </c>
      <c r="C8" s="182"/>
      <c r="D8" s="117"/>
    </row>
    <row r="9" spans="1:8" s="118" customFormat="1" ht="31.5" customHeight="1" x14ac:dyDescent="0.2">
      <c r="B9" s="119" t="s">
        <v>2</v>
      </c>
      <c r="C9" s="119" t="s">
        <v>3</v>
      </c>
      <c r="D9" s="179" t="s">
        <v>0</v>
      </c>
      <c r="E9" s="180"/>
    </row>
    <row r="10" spans="1:8" s="120" customFormat="1" ht="27" customHeight="1" thickBot="1" x14ac:dyDescent="0.25">
      <c r="B10" s="121"/>
      <c r="C10" s="121"/>
      <c r="D10" s="183"/>
      <c r="E10" s="184"/>
      <c r="F10" s="122"/>
    </row>
    <row r="11" spans="1:8" ht="13.5" thickBot="1" x14ac:dyDescent="0.25">
      <c r="B11" s="123" t="s">
        <v>69</v>
      </c>
      <c r="C11" s="124"/>
      <c r="D11" s="185" t="str">
        <f>IF(ISBLANK(C11),"",VLOOKUP(C11,šifrant!A:B,2,FALSE))</f>
        <v/>
      </c>
      <c r="E11" s="186"/>
      <c r="F11" s="110"/>
    </row>
    <row r="12" spans="1:8" ht="13.5" thickBot="1" x14ac:dyDescent="0.25">
      <c r="B12" s="125"/>
      <c r="C12" s="126"/>
      <c r="D12" s="127"/>
      <c r="E12" s="110"/>
      <c r="F12" s="110"/>
    </row>
    <row r="13" spans="1:8" ht="15.75" customHeight="1" thickBot="1" x14ac:dyDescent="0.25">
      <c r="B13" s="120"/>
      <c r="C13" s="103" t="s">
        <v>44</v>
      </c>
      <c r="D13" s="128"/>
      <c r="E13" s="43" t="str">
        <f>IF(ISBLANK(D13),"",VLOOKUP(D13,šifrant!A:B,2,FALSE))</f>
        <v/>
      </c>
    </row>
    <row r="14" spans="1:8" ht="13.5" thickBot="1" x14ac:dyDescent="0.25">
      <c r="B14" s="120"/>
      <c r="C14" s="103" t="s">
        <v>45</v>
      </c>
      <c r="D14" s="18" t="str">
        <f>IF(OR(ISBLANK(C11),ISBLANK(D13)),"0",IF(C11="A",VLOOKUP(D13,šifrant!A:C,3,FALSE),VLOOKUP(D13,šifrant!A:D,4,FALSE)))</f>
        <v>0</v>
      </c>
      <c r="E14" s="129"/>
      <c r="F14" s="130"/>
      <c r="G14" s="194"/>
      <c r="H14" s="194"/>
    </row>
    <row r="15" spans="1:8" ht="13.5" thickBot="1" x14ac:dyDescent="0.25">
      <c r="B15" s="120"/>
      <c r="C15" s="103" t="s">
        <v>46</v>
      </c>
      <c r="D15" s="131"/>
      <c r="E15" s="129"/>
      <c r="F15" s="132"/>
      <c r="G15" s="194"/>
      <c r="H15" s="200"/>
    </row>
    <row r="16" spans="1:8" ht="13.5" thickBot="1" x14ac:dyDescent="0.25">
      <c r="B16" s="120"/>
      <c r="C16" s="120"/>
      <c r="D16" s="133"/>
      <c r="E16" s="129"/>
      <c r="F16" s="134"/>
      <c r="G16" s="194"/>
      <c r="H16" s="200"/>
    </row>
    <row r="17" spans="1:9" ht="13.5" thickBot="1" x14ac:dyDescent="0.25">
      <c r="A17" s="103" t="s">
        <v>47</v>
      </c>
      <c r="B17" s="112"/>
      <c r="C17" s="103" t="s">
        <v>48</v>
      </c>
      <c r="D17" s="135"/>
      <c r="E17" s="129"/>
      <c r="F17" s="134"/>
      <c r="G17" s="194"/>
      <c r="H17" s="200"/>
    </row>
    <row r="18" spans="1:9" ht="13.5" thickBot="1" x14ac:dyDescent="0.25">
      <c r="B18" s="120"/>
      <c r="C18" s="103" t="s">
        <v>49</v>
      </c>
      <c r="D18" s="136"/>
      <c r="E18" s="129"/>
      <c r="F18" s="134"/>
      <c r="G18" s="194"/>
      <c r="H18" s="200"/>
    </row>
    <row r="19" spans="1:9" ht="13.5" thickBot="1" x14ac:dyDescent="0.25">
      <c r="B19" s="111"/>
      <c r="C19" s="103" t="s">
        <v>50</v>
      </c>
      <c r="D19" s="137"/>
      <c r="E19" s="42"/>
    </row>
    <row r="20" spans="1:9" ht="13.5" thickBot="1" x14ac:dyDescent="0.25">
      <c r="B20" s="120"/>
      <c r="C20" s="103" t="s">
        <v>52</v>
      </c>
      <c r="D20" s="137"/>
      <c r="E20" s="42"/>
      <c r="F20" s="42"/>
    </row>
    <row r="21" spans="1:9" ht="13.5" thickBot="1" x14ac:dyDescent="0.25">
      <c r="B21" s="120"/>
      <c r="C21" s="103" t="s">
        <v>51</v>
      </c>
      <c r="D21" s="138">
        <f>IF(D19=0,0,ROUND(D18/D19,2))</f>
        <v>0</v>
      </c>
      <c r="E21" s="110"/>
      <c r="F21" s="42"/>
    </row>
    <row r="22" spans="1:9" ht="16.5" customHeight="1" thickBot="1" x14ac:dyDescent="0.25">
      <c r="A22" s="152"/>
      <c r="B22" s="153"/>
      <c r="C22" s="103" t="s">
        <v>121</v>
      </c>
      <c r="D22" s="138">
        <f>ROUND(D21*D15*D14/100,2)</f>
        <v>0</v>
      </c>
      <c r="F22" s="139"/>
    </row>
    <row r="23" spans="1:9" ht="16.5" customHeight="1" thickBot="1" x14ac:dyDescent="0.25">
      <c r="A23" s="152"/>
      <c r="B23" s="153"/>
      <c r="C23" s="140" t="s">
        <v>122</v>
      </c>
      <c r="D23" s="141">
        <f>ROUND(+MIN(D22*D10,D20*D10),2)</f>
        <v>0</v>
      </c>
      <c r="F23" s="139"/>
      <c r="G23" s="140"/>
      <c r="H23" s="145"/>
    </row>
    <row r="24" spans="1:9" ht="16.5" customHeight="1" thickBot="1" x14ac:dyDescent="0.25">
      <c r="A24" s="152"/>
      <c r="B24" s="153"/>
      <c r="C24" s="140"/>
      <c r="D24" s="145"/>
      <c r="E24" s="155"/>
      <c r="F24" s="139"/>
      <c r="G24" s="140"/>
      <c r="H24" s="145"/>
    </row>
    <row r="25" spans="1:9" ht="17.25" customHeight="1" thickBot="1" x14ac:dyDescent="0.25">
      <c r="A25" s="170" t="s">
        <v>123</v>
      </c>
      <c r="B25" s="171"/>
      <c r="C25" s="172"/>
      <c r="D25" s="173"/>
      <c r="E25" s="174"/>
      <c r="F25" s="175"/>
      <c r="G25" s="106"/>
      <c r="H25" s="142"/>
    </row>
    <row r="26" spans="1:9" ht="17.25" customHeight="1" thickBot="1" x14ac:dyDescent="0.25">
      <c r="A26" s="154"/>
      <c r="B26" s="153"/>
      <c r="C26" s="143"/>
      <c r="D26" s="144"/>
      <c r="F26" s="120"/>
      <c r="G26" s="140"/>
      <c r="H26" s="145"/>
    </row>
    <row r="27" spans="1:9" ht="13.5" thickBot="1" x14ac:dyDescent="0.25">
      <c r="A27" s="42" t="s">
        <v>93</v>
      </c>
      <c r="B27" s="195"/>
      <c r="C27" s="196"/>
      <c r="D27" s="94" t="s">
        <v>95</v>
      </c>
      <c r="E27" s="173"/>
      <c r="F27" s="174"/>
      <c r="G27" s="175"/>
      <c r="H27" s="145"/>
    </row>
    <row r="28" spans="1:9" ht="13.5" thickBot="1" x14ac:dyDescent="0.25">
      <c r="D28" s="101"/>
      <c r="H28" s="146"/>
    </row>
    <row r="29" spans="1:9" ht="13.5" thickBot="1" x14ac:dyDescent="0.25">
      <c r="A29" s="197" t="s">
        <v>94</v>
      </c>
      <c r="B29" s="188"/>
      <c r="C29" s="188"/>
      <c r="D29" s="147"/>
      <c r="E29" s="198"/>
      <c r="F29" s="199"/>
      <c r="G29" s="199"/>
      <c r="H29" s="199"/>
      <c r="I29" s="199"/>
    </row>
    <row r="30" spans="1:9" ht="13.5" thickBot="1" x14ac:dyDescent="0.25">
      <c r="A30" s="187" t="s">
        <v>119</v>
      </c>
      <c r="B30" s="188"/>
      <c r="C30" s="189"/>
      <c r="D30" s="147"/>
      <c r="E30" s="148"/>
      <c r="F30" s="148"/>
      <c r="G30" s="148"/>
      <c r="H30" s="148"/>
      <c r="I30" s="148"/>
    </row>
    <row r="31" spans="1:9" ht="13.5" thickBot="1" x14ac:dyDescent="0.25">
      <c r="A31" s="187" t="s">
        <v>120</v>
      </c>
      <c r="B31" s="188"/>
      <c r="C31" s="189"/>
      <c r="D31" s="147"/>
      <c r="E31" s="192" t="s">
        <v>109</v>
      </c>
      <c r="F31" s="193"/>
      <c r="G31" s="148"/>
      <c r="H31" s="148"/>
      <c r="I31" s="148"/>
    </row>
    <row r="32" spans="1:9" s="109" customFormat="1" x14ac:dyDescent="0.2">
      <c r="A32" s="190"/>
      <c r="B32" s="191"/>
      <c r="C32" s="191"/>
      <c r="D32" s="191"/>
      <c r="E32" s="191"/>
      <c r="F32" s="191"/>
      <c r="G32" s="149"/>
      <c r="H32" s="149"/>
      <c r="I32" s="149"/>
    </row>
    <row r="33" spans="2:6" x14ac:dyDescent="0.2">
      <c r="B33" s="94" t="s">
        <v>59</v>
      </c>
      <c r="C33" s="150"/>
      <c r="D33" s="151"/>
      <c r="F33" s="100" t="s">
        <v>60</v>
      </c>
    </row>
    <row r="34" spans="2:6" x14ac:dyDescent="0.2">
      <c r="D34" s="151"/>
    </row>
    <row r="35" spans="2:6" x14ac:dyDescent="0.2">
      <c r="D35" s="151"/>
    </row>
    <row r="36" spans="2:6" x14ac:dyDescent="0.2">
      <c r="D36" s="151"/>
    </row>
    <row r="37" spans="2:6" x14ac:dyDescent="0.2">
      <c r="C37" s="42"/>
      <c r="D37" s="151"/>
      <c r="E37" s="42"/>
      <c r="F37" s="42"/>
    </row>
    <row r="38" spans="2:6" x14ac:dyDescent="0.2">
      <c r="C38" s="42"/>
      <c r="D38" s="151"/>
      <c r="E38" s="42"/>
      <c r="F38" s="42"/>
    </row>
    <row r="39" spans="2:6" x14ac:dyDescent="0.2">
      <c r="C39" s="42"/>
      <c r="D39" s="151"/>
      <c r="E39" s="42"/>
      <c r="F39" s="42"/>
    </row>
    <row r="40" spans="2:6" x14ac:dyDescent="0.2">
      <c r="C40" s="42"/>
      <c r="D40" s="151"/>
      <c r="E40" s="42"/>
      <c r="F40" s="42"/>
    </row>
    <row r="41" spans="2:6" x14ac:dyDescent="0.2">
      <c r="C41" s="42"/>
      <c r="D41" s="151"/>
      <c r="E41" s="42"/>
      <c r="F41" s="42"/>
    </row>
    <row r="42" spans="2:6" x14ac:dyDescent="0.2">
      <c r="C42" s="42"/>
      <c r="D42" s="151"/>
      <c r="E42" s="42"/>
      <c r="F42" s="42"/>
    </row>
    <row r="43" spans="2:6" x14ac:dyDescent="0.2">
      <c r="C43" s="42"/>
      <c r="D43" s="151"/>
      <c r="E43" s="42"/>
      <c r="F43" s="42"/>
    </row>
    <row r="44" spans="2:6" x14ac:dyDescent="0.2">
      <c r="C44" s="42"/>
      <c r="D44" s="151"/>
      <c r="E44" s="42"/>
      <c r="F44" s="42"/>
    </row>
    <row r="45" spans="2:6" x14ac:dyDescent="0.2">
      <c r="C45" s="42"/>
      <c r="D45" s="151"/>
      <c r="E45" s="42"/>
      <c r="F45" s="42"/>
    </row>
  </sheetData>
  <sheetProtection password="EDE2" sheet="1" objects="1" scenarios="1"/>
  <mergeCells count="20">
    <mergeCell ref="B27:C27"/>
    <mergeCell ref="E27:G27"/>
    <mergeCell ref="E29:I29"/>
    <mergeCell ref="A30:C30"/>
    <mergeCell ref="A31:C31"/>
    <mergeCell ref="E31:F31"/>
    <mergeCell ref="A32:F32"/>
    <mergeCell ref="E1:G1"/>
    <mergeCell ref="B8:C8"/>
    <mergeCell ref="D9:E9"/>
    <mergeCell ref="D10:E10"/>
    <mergeCell ref="G16:H16"/>
    <mergeCell ref="D11:E11"/>
    <mergeCell ref="G17:H17"/>
    <mergeCell ref="G14:H14"/>
    <mergeCell ref="G15:H15"/>
    <mergeCell ref="G18:H18"/>
    <mergeCell ref="A29:C29"/>
    <mergeCell ref="A25:C25"/>
    <mergeCell ref="D25:F25"/>
  </mergeCells>
  <phoneticPr fontId="2" type="noConversion"/>
  <pageMargins left="0.25" right="0.25" top="0.75" bottom="0.75" header="0.3" footer="0.3"/>
  <pageSetup paperSize="9" orientation="landscape" r:id="rId1"/>
  <headerFooter alignWithMargins="0">
    <oddHeader>&amp;C&amp;"Arial CE,Krepko ležeče"&amp;14P O T R D I L O</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enableFormatConditionsCalculation="0">
    <tabColor indexed="11"/>
  </sheetPr>
  <dimension ref="A1:K43"/>
  <sheetViews>
    <sheetView showGridLines="0" showZeros="0" zoomScale="95" workbookViewId="0"/>
  </sheetViews>
  <sheetFormatPr defaultRowHeight="12.75" x14ac:dyDescent="0.2"/>
  <cols>
    <col min="1" max="1" width="4.140625" style="73" customWidth="1"/>
    <col min="2" max="2" width="14.7109375" style="73" customWidth="1"/>
    <col min="3" max="3" width="20" style="73" customWidth="1"/>
    <col min="4" max="4" width="9.7109375" style="47" customWidth="1"/>
    <col min="5" max="5" width="12.140625" style="47" customWidth="1"/>
    <col min="6" max="6" width="10" style="47" customWidth="1"/>
    <col min="7" max="7" width="28" style="73" customWidth="1"/>
    <col min="8" max="8" width="19.28515625" style="73" customWidth="1"/>
    <col min="9" max="9" width="8.42578125" style="73" customWidth="1"/>
    <col min="10" max="10" width="6.28515625" style="47" customWidth="1"/>
    <col min="11" max="11" width="5.140625" style="47" customWidth="1"/>
    <col min="12" max="16384" width="9.140625" style="47"/>
  </cols>
  <sheetData>
    <row r="1" spans="1:11" s="45" customFormat="1" ht="15.75" customHeight="1" x14ac:dyDescent="0.2">
      <c r="A1" s="13" t="s">
        <v>64</v>
      </c>
      <c r="B1" s="14"/>
      <c r="C1" s="14"/>
      <c r="D1" s="44" t="s">
        <v>98</v>
      </c>
      <c r="G1" s="46"/>
      <c r="H1" s="46"/>
    </row>
    <row r="2" spans="1:11" s="45" customFormat="1" x14ac:dyDescent="0.2">
      <c r="A2" s="206"/>
      <c r="B2" s="206"/>
      <c r="C2" s="206"/>
      <c r="D2" s="44" t="s">
        <v>96</v>
      </c>
      <c r="F2" s="47"/>
      <c r="G2" s="46"/>
      <c r="H2" s="46"/>
    </row>
    <row r="3" spans="1:11" s="45" customFormat="1" x14ac:dyDescent="0.2">
      <c r="A3" s="206"/>
      <c r="B3" s="206"/>
      <c r="C3" s="206"/>
      <c r="E3" s="48"/>
    </row>
    <row r="4" spans="1:11" s="45" customFormat="1" x14ac:dyDescent="0.2">
      <c r="A4" s="206"/>
      <c r="B4" s="206"/>
      <c r="C4" s="206"/>
      <c r="E4" s="49" t="s">
        <v>10</v>
      </c>
      <c r="F4" s="15"/>
      <c r="G4" s="92"/>
      <c r="H4" s="93"/>
    </row>
    <row r="5" spans="1:11" s="45" customFormat="1" x14ac:dyDescent="0.2">
      <c r="A5" s="206"/>
      <c r="B5" s="206"/>
      <c r="C5" s="206"/>
      <c r="D5" s="50"/>
      <c r="E5" s="99" t="s">
        <v>11</v>
      </c>
      <c r="F5" s="15"/>
      <c r="G5" s="51"/>
      <c r="H5" s="52"/>
      <c r="I5" s="51"/>
    </row>
    <row r="6" spans="1:11" s="45" customFormat="1" ht="12" x14ac:dyDescent="0.2">
      <c r="D6" s="50"/>
      <c r="E6" s="50"/>
      <c r="F6" s="48"/>
      <c r="G6" s="53"/>
      <c r="H6" s="46"/>
      <c r="I6" s="46"/>
    </row>
    <row r="7" spans="1:11" s="45" customFormat="1" x14ac:dyDescent="0.2">
      <c r="A7" s="54" t="s">
        <v>65</v>
      </c>
      <c r="B7" s="46"/>
      <c r="C7" s="19"/>
      <c r="F7" s="56"/>
      <c r="G7" s="54" t="s">
        <v>62</v>
      </c>
      <c r="H7" s="20"/>
      <c r="I7" s="54"/>
    </row>
    <row r="8" spans="1:11" s="45" customFormat="1" x14ac:dyDescent="0.2">
      <c r="A8" s="57" t="s">
        <v>14</v>
      </c>
      <c r="B8" s="46"/>
      <c r="C8" s="19"/>
      <c r="G8" s="45" t="s">
        <v>63</v>
      </c>
      <c r="H8" s="20"/>
      <c r="I8" s="57" t="s">
        <v>6</v>
      </c>
    </row>
    <row r="9" spans="1:11" s="45" customFormat="1" ht="12" x14ac:dyDescent="0.2">
      <c r="F9" s="57"/>
      <c r="G9" s="53"/>
      <c r="H9" s="46"/>
      <c r="I9" s="46"/>
    </row>
    <row r="10" spans="1:11" s="59" customFormat="1" ht="11.25" x14ac:dyDescent="0.2">
      <c r="A10" s="58" t="s">
        <v>7</v>
      </c>
      <c r="B10" s="58" t="s">
        <v>17</v>
      </c>
      <c r="C10" s="58" t="s">
        <v>1</v>
      </c>
      <c r="D10" s="98" t="s">
        <v>110</v>
      </c>
      <c r="E10" s="96" t="s">
        <v>113</v>
      </c>
      <c r="F10" s="102" t="s">
        <v>116</v>
      </c>
      <c r="G10" s="85" t="s">
        <v>102</v>
      </c>
      <c r="H10" s="85" t="s">
        <v>99</v>
      </c>
      <c r="I10" s="80"/>
      <c r="J10" s="80"/>
      <c r="K10" s="81"/>
    </row>
    <row r="11" spans="1:11" s="59" customFormat="1" ht="11.25" x14ac:dyDescent="0.2">
      <c r="A11" s="60" t="s">
        <v>8</v>
      </c>
      <c r="B11" s="60" t="s">
        <v>16</v>
      </c>
      <c r="C11" s="60" t="s">
        <v>20</v>
      </c>
      <c r="D11" s="97" t="s">
        <v>111</v>
      </c>
      <c r="E11" s="97" t="s">
        <v>114</v>
      </c>
      <c r="F11" s="84" t="s">
        <v>117</v>
      </c>
      <c r="G11" s="84" t="s">
        <v>103</v>
      </c>
      <c r="H11" s="84" t="s">
        <v>100</v>
      </c>
      <c r="I11" s="80"/>
      <c r="J11" s="80"/>
      <c r="K11" s="81"/>
    </row>
    <row r="12" spans="1:11" s="59" customFormat="1" ht="12" thickBot="1" x14ac:dyDescent="0.25">
      <c r="A12" s="61"/>
      <c r="B12" s="61" t="s">
        <v>15</v>
      </c>
      <c r="C12" s="61"/>
      <c r="D12" s="95" t="s">
        <v>112</v>
      </c>
      <c r="E12" s="95" t="s">
        <v>115</v>
      </c>
      <c r="F12" s="86" t="s">
        <v>118</v>
      </c>
      <c r="G12" s="86"/>
      <c r="H12" s="86" t="s">
        <v>101</v>
      </c>
      <c r="I12" s="79"/>
      <c r="J12" s="79"/>
      <c r="K12" s="81"/>
    </row>
    <row r="13" spans="1:11" s="45" customFormat="1" ht="12.95" customHeight="1" thickTop="1" x14ac:dyDescent="0.2">
      <c r="A13" s="156">
        <v>1</v>
      </c>
      <c r="B13" s="157" t="str">
        <f>IF(ISBLANK('1.obr.'!C1),"",'1.obr.'!C1)</f>
        <v/>
      </c>
      <c r="C13" s="159" t="str">
        <f>IF(ISBLANK('1.obr.'!E1),"",'1.obr.'!E1)</f>
        <v/>
      </c>
      <c r="D13" s="159" t="str">
        <f>IF(ISBLANK('1.obr.'!D29),"",'1.obr.'!D29)</f>
        <v/>
      </c>
      <c r="E13" s="161" t="str">
        <f>IF(ISBLANK('1.obr.'!D30),"",'1.obr.'!D30)</f>
        <v/>
      </c>
      <c r="F13" s="87" t="str">
        <f>IF(ISBLANK('1.obr.'!D31),"",'1.obr.'!D31)</f>
        <v/>
      </c>
      <c r="G13" s="87" t="str">
        <f>IF(ISBLANK('1.obr.'!B27),"",'1.obr.'!B27)</f>
        <v/>
      </c>
      <c r="H13" s="87" t="str">
        <f>IF(ISBLANK('1.obr.'!E27),"",'1.obr.'!E27)</f>
        <v/>
      </c>
    </row>
    <row r="14" spans="1:11" s="45" customFormat="1" ht="12.95" customHeight="1" x14ac:dyDescent="0.2">
      <c r="A14" s="62">
        <v>2</v>
      </c>
      <c r="B14" s="158" t="str">
        <f>IF(ISBLANK('2.obr.'!C1),"",'2.obr.'!C1)</f>
        <v/>
      </c>
      <c r="C14" s="160" t="str">
        <f>IF(ISBLANK('2.obr.'!E1),"",'2.obr.'!E1)</f>
        <v/>
      </c>
      <c r="D14" s="160" t="str">
        <f>IF(ISBLANK('2.obr.'!D29),"",'2.obr.'!D29)</f>
        <v/>
      </c>
      <c r="E14" s="161" t="str">
        <f>IF(ISBLANK('2.obr.'!D30),"",'2.obr.'!D30)</f>
        <v/>
      </c>
      <c r="F14" s="87" t="str">
        <f>IF(ISBLANK('2.obr.'!D31),"",'2.obr.'!D31)</f>
        <v/>
      </c>
      <c r="G14" s="87" t="str">
        <f>IF(ISBLANK('2.obr.'!B27),"",'2.obr.'!B27)</f>
        <v/>
      </c>
      <c r="H14" s="87" t="str">
        <f>IF(ISBLANK('2.obr.'!E27),"",'2.obr.'!E27)</f>
        <v/>
      </c>
    </row>
    <row r="15" spans="1:11" s="45" customFormat="1" ht="12.95" customHeight="1" x14ac:dyDescent="0.2">
      <c r="A15" s="62">
        <v>3</v>
      </c>
      <c r="B15" s="158" t="str">
        <f>IF(ISBLANK('3.obr.'!C1),"",'3.obr.'!C1)</f>
        <v/>
      </c>
      <c r="C15" s="160" t="str">
        <f>IF(ISBLANK('3.obr.'!E1),"",'3.obr.'!E1)</f>
        <v/>
      </c>
      <c r="D15" s="160" t="str">
        <f>IF(ISBLANK('3.obr.'!D29),"",'3.obr.'!D29)</f>
        <v/>
      </c>
      <c r="E15" s="161" t="str">
        <f>IF(ISBLANK('3.obr.'!D30),"",'3.obr.'!D30)</f>
        <v/>
      </c>
      <c r="F15" s="87" t="str">
        <f>IF(ISBLANK('3.obr.'!D31),"",'3.obr.'!D31)</f>
        <v/>
      </c>
      <c r="G15" s="87" t="str">
        <f>IF(ISBLANK('3.obr.'!B27),"",'3.obr.'!B27)</f>
        <v/>
      </c>
      <c r="H15" s="87" t="str">
        <f>IF(ISBLANK('3.obr.'!E27),"",'3.obr.'!E27)</f>
        <v/>
      </c>
      <c r="I15" s="82"/>
      <c r="J15" s="82"/>
      <c r="K15" s="83"/>
    </row>
    <row r="16" spans="1:11" s="45" customFormat="1" ht="12.95" customHeight="1" x14ac:dyDescent="0.2">
      <c r="A16" s="62">
        <v>4</v>
      </c>
      <c r="B16" s="158" t="str">
        <f>IF(ISBLANK('4.obr.'!C1),"",'4.obr.'!C1)</f>
        <v/>
      </c>
      <c r="C16" s="160" t="str">
        <f>IF(ISBLANK('4.obr.'!E1),"",'4.obr.'!E1)</f>
        <v/>
      </c>
      <c r="D16" s="160" t="str">
        <f>IF(ISBLANK('4.obr.'!D29),"",'4.obr.'!D29)</f>
        <v/>
      </c>
      <c r="E16" s="161" t="str">
        <f>IF(ISBLANK('4.obr.'!D30),"",'4.obr.'!D30)</f>
        <v/>
      </c>
      <c r="F16" s="87" t="str">
        <f>IF(ISBLANK('4.obr.'!D31),"",'4.obr.'!D31)</f>
        <v/>
      </c>
      <c r="G16" s="87" t="str">
        <f>IF(ISBLANK('4.obr.'!B27),"",'4.obr.'!B27)</f>
        <v/>
      </c>
      <c r="H16" s="87" t="str">
        <f>IF(ISBLANK('4.obr.'!E27),"",'4.obr.'!E27)</f>
        <v/>
      </c>
      <c r="I16" s="82"/>
      <c r="J16" s="82"/>
      <c r="K16" s="83"/>
    </row>
    <row r="17" spans="1:11" s="45" customFormat="1" ht="12.95" customHeight="1" x14ac:dyDescent="0.2">
      <c r="A17" s="62">
        <v>5</v>
      </c>
      <c r="B17" s="158" t="str">
        <f>IF(ISBLANK('5.obr.'!C1),"",'5.obr.'!C1)</f>
        <v/>
      </c>
      <c r="C17" s="160" t="str">
        <f>IF(ISBLANK('5.obr.'!E1),"",'5.obr.'!E1)</f>
        <v/>
      </c>
      <c r="D17" s="160" t="str">
        <f>IF(ISBLANK('5.obr.'!D29),"",'5.obr.'!D29)</f>
        <v/>
      </c>
      <c r="E17" s="161" t="str">
        <f>IF(ISBLANK('5.obr.'!D30),"",'5.obr.'!D30)</f>
        <v/>
      </c>
      <c r="F17" s="87" t="str">
        <f>IF(ISBLANK('5.obr.'!D31),"",'5.obr.'!D31)</f>
        <v/>
      </c>
      <c r="G17" s="87" t="str">
        <f>IF(ISBLANK('5.obr.'!B27),"",'5.obr.'!B27)</f>
        <v/>
      </c>
      <c r="H17" s="87" t="str">
        <f>IF(ISBLANK('5.obr.'!E27),"",'5.obr.'!E27)</f>
        <v/>
      </c>
      <c r="I17" s="82"/>
      <c r="J17" s="82"/>
      <c r="K17" s="83"/>
    </row>
    <row r="18" spans="1:11" s="45" customFormat="1" ht="12.95" customHeight="1" x14ac:dyDescent="0.2">
      <c r="A18" s="62">
        <v>6</v>
      </c>
      <c r="B18" s="158" t="str">
        <f>IF(ISBLANK('6.obr.'!C1),"",'6.obr.'!C1)</f>
        <v/>
      </c>
      <c r="C18" s="160" t="str">
        <f>IF(ISBLANK('6.obr.'!E1),"",'6.obr.'!E1)</f>
        <v/>
      </c>
      <c r="D18" s="160" t="str">
        <f>IF(ISBLANK('6.obr.'!D29),"",'6.obr.'!D29)</f>
        <v/>
      </c>
      <c r="E18" s="161" t="str">
        <f>IF(ISBLANK('6.obr.'!D30),"",'6.obr.'!D30)</f>
        <v/>
      </c>
      <c r="F18" s="87" t="str">
        <f>IF(ISBLANK('6.obr.'!D31),"",'6.obr.'!D31)</f>
        <v/>
      </c>
      <c r="G18" s="87" t="str">
        <f>IF(ISBLANK('6.obr.'!B27),"",'6.obr.'!B27)</f>
        <v/>
      </c>
      <c r="H18" s="87" t="str">
        <f>IF(ISBLANK('6.obr.'!E27),"",'6.obr.'!E27)</f>
        <v/>
      </c>
      <c r="I18" s="82"/>
      <c r="J18" s="82"/>
      <c r="K18" s="83"/>
    </row>
    <row r="19" spans="1:11" s="45" customFormat="1" ht="12.95" customHeight="1" x14ac:dyDescent="0.2">
      <c r="A19" s="62">
        <v>7</v>
      </c>
      <c r="B19" s="158" t="str">
        <f>IF(ISBLANK('7.obr.'!C1),"",'7.obr.'!C1)</f>
        <v/>
      </c>
      <c r="C19" s="160" t="str">
        <f>IF(ISBLANK('7.obr.'!E1),"",'7.obr.'!E1)</f>
        <v/>
      </c>
      <c r="D19" s="160" t="str">
        <f>IF(ISBLANK('7.obr.'!D29),"",'7.obr.'!D29)</f>
        <v/>
      </c>
      <c r="E19" s="161" t="str">
        <f>IF(ISBLANK('7.obr.'!D30),"",'7.obr.'!D30)</f>
        <v/>
      </c>
      <c r="F19" s="87" t="str">
        <f>IF(ISBLANK('7.obr.'!D31),"",'7.obr.'!D31)</f>
        <v/>
      </c>
      <c r="G19" s="87" t="str">
        <f>IF(ISBLANK('7.obr.'!B27),"",'7.obr.'!B27)</f>
        <v/>
      </c>
      <c r="H19" s="87" t="str">
        <f>IF(ISBLANK('7.obr.'!E27),"",'7.obr.'!E27)</f>
        <v/>
      </c>
      <c r="I19" s="82"/>
      <c r="J19" s="82"/>
      <c r="K19" s="83"/>
    </row>
    <row r="20" spans="1:11" s="45" customFormat="1" ht="12.95" customHeight="1" x14ac:dyDescent="0.2">
      <c r="A20" s="62">
        <v>8</v>
      </c>
      <c r="B20" s="158" t="str">
        <f>IF(ISBLANK('8.obr.'!C1),"",'8.obr.'!C1)</f>
        <v/>
      </c>
      <c r="C20" s="160" t="str">
        <f>IF(ISBLANK('8.obr.'!E1),"",'8.obr.'!E1)</f>
        <v/>
      </c>
      <c r="D20" s="160" t="str">
        <f>IF(ISBLANK('8.obr.'!D29),"",'8.obr.'!D29)</f>
        <v/>
      </c>
      <c r="E20" s="161" t="str">
        <f>IF(ISBLANK('8.obr.'!D30),"",'8.obr.'!D30)</f>
        <v/>
      </c>
      <c r="F20" s="87" t="str">
        <f>IF(ISBLANK('8.obr.'!D31),"",'8.obr.'!D31)</f>
        <v/>
      </c>
      <c r="G20" s="87" t="str">
        <f>IF(ISBLANK('8.obr.'!B27),"",'8.obr.'!B27)</f>
        <v/>
      </c>
      <c r="H20" s="87" t="str">
        <f>IF(ISBLANK('8.obr.'!E27),"",'8.obr.'!E27)</f>
        <v/>
      </c>
      <c r="I20" s="82"/>
      <c r="J20" s="82"/>
      <c r="K20" s="83"/>
    </row>
    <row r="21" spans="1:11" s="45" customFormat="1" ht="12.95" customHeight="1" x14ac:dyDescent="0.2">
      <c r="A21" s="62">
        <v>9</v>
      </c>
      <c r="B21" s="158" t="str">
        <f>IF(ISBLANK('9.obr.'!C1),"",'9.obr.'!C1)</f>
        <v/>
      </c>
      <c r="C21" s="160" t="str">
        <f>IF(ISBLANK('9.obr.'!E1),"",'9.obr.'!E1)</f>
        <v/>
      </c>
      <c r="D21" s="160" t="str">
        <f>IF(ISBLANK('9.obr.'!D29),"",'9.obr.'!D29)</f>
        <v/>
      </c>
      <c r="E21" s="161" t="str">
        <f>IF(ISBLANK('9.obr.'!D30),"",'9.obr.'!D30)</f>
        <v/>
      </c>
      <c r="F21" s="87" t="str">
        <f>IF(ISBLANK('9.obr.'!D31),"",'9.obr.'!D31)</f>
        <v/>
      </c>
      <c r="G21" s="87" t="str">
        <f>IF(ISBLANK('9.obr.'!B27),"",'9.obr.'!B27)</f>
        <v/>
      </c>
      <c r="H21" s="87" t="str">
        <f>IF(ISBLANK('9.obr.'!E27),"",'9.obr.'!E27)</f>
        <v/>
      </c>
      <c r="I21" s="82"/>
      <c r="J21" s="82"/>
      <c r="K21" s="83"/>
    </row>
    <row r="22" spans="1:11" s="45" customFormat="1" ht="12.95" customHeight="1" x14ac:dyDescent="0.2">
      <c r="A22" s="62">
        <v>10</v>
      </c>
      <c r="B22" s="158" t="str">
        <f>IF(ISBLANK('10.obr.'!C1),"",'10.obr.'!C1)</f>
        <v/>
      </c>
      <c r="C22" s="160" t="str">
        <f>IF(ISBLANK('10.obr.'!E1),"",'10.obr.'!E1)</f>
        <v/>
      </c>
      <c r="D22" s="160" t="str">
        <f>IF(ISBLANK('10.obr.'!D29),"",'10.obr.'!D29)</f>
        <v/>
      </c>
      <c r="E22" s="161" t="str">
        <f>IF(ISBLANK('10.obr.'!D30),"",'10.obr.'!D30)</f>
        <v/>
      </c>
      <c r="F22" s="87" t="str">
        <f>IF(ISBLANK('10.obr.'!D31),"",'10.obr.'!D31)</f>
        <v/>
      </c>
      <c r="G22" s="87" t="str">
        <f>IF(ISBLANK('10.obr.'!B27),"",'10.obr.'!B27)</f>
        <v/>
      </c>
      <c r="H22" s="87" t="str">
        <f>IF(ISBLANK('10.obr.'!E27),"",'10.obr.'!E27)</f>
        <v/>
      </c>
      <c r="I22" s="82"/>
      <c r="J22" s="82"/>
      <c r="K22" s="83"/>
    </row>
    <row r="23" spans="1:11" s="45" customFormat="1" ht="12.95" customHeight="1" x14ac:dyDescent="0.2">
      <c r="A23" s="53"/>
      <c r="B23" s="53"/>
      <c r="C23" s="53"/>
      <c r="D23" s="63"/>
      <c r="E23" s="63"/>
      <c r="F23" s="64"/>
      <c r="G23" s="65"/>
      <c r="H23" s="65"/>
      <c r="I23" s="65"/>
      <c r="J23" s="55"/>
      <c r="K23" s="55"/>
    </row>
    <row r="24" spans="1:11" s="45" customFormat="1" ht="71.25" customHeight="1" x14ac:dyDescent="0.2">
      <c r="A24" s="204" t="s">
        <v>108</v>
      </c>
      <c r="B24" s="205"/>
      <c r="C24" s="205"/>
      <c r="D24" s="205"/>
      <c r="E24" s="205"/>
      <c r="F24" s="205"/>
      <c r="G24" s="205"/>
      <c r="H24" s="205"/>
      <c r="I24" s="205"/>
      <c r="J24" s="205"/>
      <c r="K24" s="205"/>
    </row>
    <row r="25" spans="1:11" s="59" customFormat="1" ht="12.95" customHeight="1" x14ac:dyDescent="0.2">
      <c r="G25" s="51"/>
      <c r="H25" s="66"/>
      <c r="I25" s="67"/>
    </row>
    <row r="26" spans="1:11" s="59" customFormat="1" ht="12.95" customHeight="1" x14ac:dyDescent="0.2">
      <c r="A26" s="207" t="s">
        <v>18</v>
      </c>
      <c r="B26" s="202"/>
      <c r="C26" s="203"/>
      <c r="D26" s="21"/>
      <c r="E26" s="72"/>
      <c r="G26" s="51"/>
      <c r="H26" s="66"/>
      <c r="I26" s="67"/>
      <c r="J26" s="70"/>
      <c r="K26" s="70"/>
    </row>
    <row r="27" spans="1:11" s="59" customFormat="1" ht="12.95" customHeight="1" x14ac:dyDescent="0.2">
      <c r="A27" s="201" t="s">
        <v>19</v>
      </c>
      <c r="B27" s="202"/>
      <c r="C27" s="203"/>
      <c r="D27" s="21"/>
      <c r="G27" s="51"/>
      <c r="H27" s="71"/>
      <c r="I27" s="72"/>
      <c r="J27" s="70"/>
      <c r="K27" s="90"/>
    </row>
    <row r="28" spans="1:11" s="59" customFormat="1" ht="12.95" customHeight="1" x14ac:dyDescent="0.2">
      <c r="A28" s="88"/>
      <c r="B28" s="89"/>
      <c r="C28" s="68"/>
      <c r="F28" s="214"/>
      <c r="G28" s="214"/>
      <c r="H28" s="214"/>
      <c r="I28" s="67"/>
      <c r="J28" s="70"/>
      <c r="K28" s="70"/>
    </row>
    <row r="29" spans="1:11" s="59" customFormat="1" ht="12.95" customHeight="1" x14ac:dyDescent="0.2">
      <c r="A29" s="88"/>
      <c r="B29" s="212" t="s">
        <v>86</v>
      </c>
      <c r="C29" s="213"/>
      <c r="D29" s="208"/>
      <c r="E29" s="209"/>
      <c r="F29" s="214"/>
      <c r="G29" s="214"/>
      <c r="H29" s="214"/>
      <c r="I29" s="67"/>
      <c r="J29" s="70"/>
      <c r="K29" s="70"/>
    </row>
    <row r="30" spans="1:11" s="59" customFormat="1" ht="12.95" customHeight="1" x14ac:dyDescent="0.2">
      <c r="A30" s="88"/>
      <c r="B30" s="210" t="s">
        <v>104</v>
      </c>
      <c r="C30" s="211"/>
      <c r="D30" s="208"/>
      <c r="E30" s="209"/>
      <c r="F30" s="214"/>
      <c r="G30" s="214"/>
      <c r="H30" s="214"/>
      <c r="I30" s="67"/>
    </row>
    <row r="31" spans="1:11" ht="12.95" customHeight="1" x14ac:dyDescent="0.2">
      <c r="A31" s="47"/>
      <c r="B31" s="42"/>
      <c r="C31" s="47"/>
      <c r="D31" s="59"/>
      <c r="E31" s="59"/>
      <c r="F31" s="59"/>
      <c r="G31" s="51"/>
      <c r="H31" s="66"/>
      <c r="I31" s="67"/>
    </row>
    <row r="32" spans="1:11" ht="12.95" customHeight="1" x14ac:dyDescent="0.2">
      <c r="B32" s="94" t="s">
        <v>12</v>
      </c>
      <c r="C32" s="21"/>
      <c r="E32" s="100" t="s">
        <v>13</v>
      </c>
      <c r="F32" s="42"/>
      <c r="G32" s="101" t="s">
        <v>9</v>
      </c>
      <c r="H32" s="54"/>
      <c r="I32" s="47"/>
      <c r="J32" s="45"/>
    </row>
    <row r="33" spans="1:9" s="74" customFormat="1" ht="12.95" customHeight="1" x14ac:dyDescent="0.2">
      <c r="B33" s="71"/>
      <c r="C33" s="91"/>
      <c r="E33" s="47"/>
      <c r="F33" s="47"/>
      <c r="G33" s="51"/>
      <c r="H33" s="66"/>
      <c r="I33" s="67"/>
    </row>
    <row r="34" spans="1:9" s="74" customFormat="1" ht="12.95" customHeight="1" x14ac:dyDescent="0.2">
      <c r="B34" s="56"/>
      <c r="C34" s="91"/>
      <c r="E34" s="47"/>
      <c r="F34" s="47"/>
      <c r="G34" s="51"/>
      <c r="H34" s="66"/>
      <c r="I34" s="67"/>
    </row>
    <row r="35" spans="1:9" s="74" customFormat="1" ht="12.95" customHeight="1" x14ac:dyDescent="0.2">
      <c r="B35" s="50"/>
      <c r="C35" s="91"/>
      <c r="E35" s="47"/>
      <c r="F35" s="47"/>
      <c r="G35" s="51"/>
      <c r="H35" s="66"/>
      <c r="I35" s="67"/>
    </row>
    <row r="36" spans="1:9" s="74" customFormat="1" ht="12.95" customHeight="1" x14ac:dyDescent="0.2">
      <c r="A36" s="69"/>
      <c r="B36" s="71"/>
      <c r="C36" s="70"/>
      <c r="G36" s="51"/>
      <c r="H36" s="66"/>
      <c r="I36" s="67"/>
    </row>
    <row r="37" spans="1:9" s="74" customFormat="1" ht="12.95" customHeight="1" x14ac:dyDescent="0.2">
      <c r="A37" s="69"/>
      <c r="B37" s="69"/>
      <c r="G37" s="51"/>
      <c r="H37" s="66"/>
      <c r="I37" s="67"/>
    </row>
    <row r="38" spans="1:9" s="74" customFormat="1" ht="12.95" customHeight="1" x14ac:dyDescent="0.2">
      <c r="A38" s="75"/>
      <c r="B38" s="75"/>
      <c r="C38" s="59"/>
      <c r="G38" s="51"/>
      <c r="H38" s="66"/>
      <c r="I38" s="67"/>
    </row>
    <row r="39" spans="1:9" s="74" customFormat="1" ht="12.95" customHeight="1" x14ac:dyDescent="0.2">
      <c r="A39" s="75"/>
      <c r="B39" s="75"/>
      <c r="C39" s="59"/>
      <c r="G39" s="51"/>
      <c r="H39" s="66"/>
      <c r="I39" s="67"/>
    </row>
    <row r="40" spans="1:9" s="74" customFormat="1" ht="12.95" customHeight="1" x14ac:dyDescent="0.2">
      <c r="A40" s="75"/>
      <c r="B40" s="75"/>
      <c r="C40" s="59"/>
      <c r="G40" s="51"/>
      <c r="H40" s="66"/>
      <c r="I40" s="67"/>
    </row>
    <row r="41" spans="1:9" ht="12.95" customHeight="1" x14ac:dyDescent="0.2">
      <c r="A41" s="76"/>
      <c r="B41" s="76"/>
      <c r="C41" s="59"/>
      <c r="G41" s="51"/>
      <c r="H41" s="66"/>
      <c r="I41" s="67"/>
    </row>
    <row r="42" spans="1:9" ht="12.95" customHeight="1" x14ac:dyDescent="0.2">
      <c r="A42" s="77"/>
      <c r="B42" s="77"/>
      <c r="C42" s="59"/>
      <c r="G42" s="78"/>
      <c r="H42" s="66"/>
      <c r="I42" s="67"/>
    </row>
    <row r="43" spans="1:9" ht="17.100000000000001" customHeight="1" x14ac:dyDescent="0.2">
      <c r="A43" s="47"/>
      <c r="B43" s="47"/>
      <c r="C43" s="59"/>
      <c r="D43" s="59"/>
      <c r="E43" s="59"/>
      <c r="G43" s="79"/>
    </row>
  </sheetData>
  <sheetProtection password="EDE2" sheet="1" objects="1" scenarios="1"/>
  <mergeCells count="12">
    <mergeCell ref="D29:E29"/>
    <mergeCell ref="B30:C30"/>
    <mergeCell ref="B29:C29"/>
    <mergeCell ref="D30:E30"/>
    <mergeCell ref="F28:H30"/>
    <mergeCell ref="A27:C27"/>
    <mergeCell ref="A24:K24"/>
    <mergeCell ref="A2:C2"/>
    <mergeCell ref="A3:C3"/>
    <mergeCell ref="A4:C4"/>
    <mergeCell ref="A5:C5"/>
    <mergeCell ref="A26:C26"/>
  </mergeCells>
  <phoneticPr fontId="2" type="noConversion"/>
  <pageMargins left="0.37" right="0.21" top="0.6" bottom="0.48"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rgb="FFFFFF00"/>
  </sheetPr>
  <dimension ref="A1:I40"/>
  <sheetViews>
    <sheetView showGridLines="0" workbookViewId="0"/>
  </sheetViews>
  <sheetFormatPr defaultColWidth="19.28515625" defaultRowHeight="12.75" x14ac:dyDescent="0.2"/>
  <cols>
    <col min="1" max="1" width="15.7109375" style="1" customWidth="1"/>
    <col min="2" max="2" width="51.7109375" style="2" customWidth="1"/>
    <col min="4" max="4" width="15" customWidth="1"/>
  </cols>
  <sheetData>
    <row r="1" spans="1:4" ht="63.75" x14ac:dyDescent="0.2">
      <c r="A1" s="3" t="s">
        <v>5</v>
      </c>
      <c r="B1" s="4" t="s">
        <v>31</v>
      </c>
      <c r="C1" s="3" t="s">
        <v>79</v>
      </c>
      <c r="D1" s="3" t="s">
        <v>78</v>
      </c>
    </row>
    <row r="2" spans="1:4" x14ac:dyDescent="0.2">
      <c r="A2" s="25">
        <v>1</v>
      </c>
      <c r="B2" s="26" t="s">
        <v>23</v>
      </c>
      <c r="C2" s="27">
        <v>80</v>
      </c>
      <c r="D2" s="27">
        <v>90</v>
      </c>
    </row>
    <row r="3" spans="1:4" x14ac:dyDescent="0.2">
      <c r="A3" s="25">
        <v>2</v>
      </c>
      <c r="B3" s="26" t="s">
        <v>24</v>
      </c>
      <c r="C3" s="27">
        <v>70</v>
      </c>
      <c r="D3" s="27">
        <v>80</v>
      </c>
    </row>
    <row r="4" spans="1:4" x14ac:dyDescent="0.2">
      <c r="A4" s="25">
        <v>5</v>
      </c>
      <c r="B4" s="26" t="s">
        <v>53</v>
      </c>
      <c r="C4" s="27">
        <v>70</v>
      </c>
      <c r="D4" s="27">
        <v>80</v>
      </c>
    </row>
    <row r="5" spans="1:4" x14ac:dyDescent="0.2">
      <c r="A5" s="25">
        <v>7</v>
      </c>
      <c r="B5" s="26" t="s">
        <v>28</v>
      </c>
      <c r="C5" s="27">
        <v>90</v>
      </c>
      <c r="D5" s="27">
        <v>100</v>
      </c>
    </row>
    <row r="6" spans="1:4" x14ac:dyDescent="0.2">
      <c r="A6" s="25">
        <v>8</v>
      </c>
      <c r="B6" s="26" t="s">
        <v>29</v>
      </c>
      <c r="C6" s="27">
        <v>90</v>
      </c>
      <c r="D6" s="27">
        <v>100</v>
      </c>
    </row>
    <row r="7" spans="1:4" x14ac:dyDescent="0.2">
      <c r="A7" s="25">
        <v>9</v>
      </c>
      <c r="B7" s="26" t="s">
        <v>30</v>
      </c>
      <c r="C7" s="27">
        <v>70</v>
      </c>
      <c r="D7" s="27">
        <v>80</v>
      </c>
    </row>
    <row r="8" spans="1:4" x14ac:dyDescent="0.2">
      <c r="A8" s="28">
        <v>3</v>
      </c>
      <c r="B8" s="29" t="s">
        <v>25</v>
      </c>
      <c r="C8" s="30">
        <v>100</v>
      </c>
      <c r="D8" s="30">
        <v>100</v>
      </c>
    </row>
    <row r="9" spans="1:4" x14ac:dyDescent="0.2">
      <c r="A9" s="28">
        <v>4</v>
      </c>
      <c r="B9" s="29" t="s">
        <v>26</v>
      </c>
      <c r="C9" s="30">
        <v>100</v>
      </c>
      <c r="D9" s="30">
        <v>100</v>
      </c>
    </row>
    <row r="10" spans="1:4" x14ac:dyDescent="0.2">
      <c r="A10" s="28">
        <v>6</v>
      </c>
      <c r="B10" s="29" t="s">
        <v>27</v>
      </c>
      <c r="C10" s="30">
        <v>80</v>
      </c>
      <c r="D10" s="30">
        <v>80</v>
      </c>
    </row>
    <row r="11" spans="1:4" x14ac:dyDescent="0.2">
      <c r="A11" s="28">
        <v>10</v>
      </c>
      <c r="B11" s="29" t="s">
        <v>66</v>
      </c>
      <c r="C11" s="30">
        <v>80</v>
      </c>
      <c r="D11" s="30">
        <v>80</v>
      </c>
    </row>
    <row r="12" spans="1:4" ht="24" x14ac:dyDescent="0.2">
      <c r="A12" s="28">
        <v>11</v>
      </c>
      <c r="B12" s="29" t="s">
        <v>54</v>
      </c>
      <c r="C12" s="30">
        <v>100</v>
      </c>
      <c r="D12" s="30">
        <v>100</v>
      </c>
    </row>
    <row r="13" spans="1:4" x14ac:dyDescent="0.2">
      <c r="A13" s="28">
        <v>12</v>
      </c>
      <c r="B13" s="29" t="s">
        <v>32</v>
      </c>
      <c r="C13" s="30">
        <v>100</v>
      </c>
      <c r="D13" s="30">
        <v>100</v>
      </c>
    </row>
    <row r="14" spans="1:4" x14ac:dyDescent="0.2">
      <c r="A14" s="33"/>
      <c r="B14" s="34"/>
      <c r="C14" s="35"/>
      <c r="D14" s="35"/>
    </row>
    <row r="15" spans="1:4" ht="13.5" thickBot="1" x14ac:dyDescent="0.25">
      <c r="A15" s="33"/>
      <c r="B15" s="34"/>
      <c r="C15" s="35"/>
      <c r="D15" s="35"/>
    </row>
    <row r="16" spans="1:4" ht="24.75" thickBot="1" x14ac:dyDescent="0.25">
      <c r="A16" s="33"/>
      <c r="B16" s="36" t="s">
        <v>85</v>
      </c>
      <c r="C16" s="166" t="s">
        <v>74</v>
      </c>
      <c r="D16" s="167"/>
    </row>
    <row r="17" spans="1:9" ht="13.5" thickBot="1" x14ac:dyDescent="0.25">
      <c r="A17" s="22" t="s">
        <v>67</v>
      </c>
      <c r="B17" s="23" t="s">
        <v>80</v>
      </c>
      <c r="C17" s="164" t="s">
        <v>76</v>
      </c>
      <c r="D17" s="165"/>
    </row>
    <row r="18" spans="1:9" ht="13.5" thickBot="1" x14ac:dyDescent="0.25">
      <c r="A18" s="22" t="s">
        <v>68</v>
      </c>
      <c r="B18" s="23" t="s">
        <v>81</v>
      </c>
      <c r="C18" s="164" t="s">
        <v>76</v>
      </c>
      <c r="D18" s="165"/>
    </row>
    <row r="19" spans="1:9" ht="13.5" thickBot="1" x14ac:dyDescent="0.25">
      <c r="A19" s="31" t="s">
        <v>73</v>
      </c>
      <c r="B19" s="32" t="s">
        <v>75</v>
      </c>
      <c r="C19" s="162" t="s">
        <v>77</v>
      </c>
      <c r="D19" s="163"/>
    </row>
    <row r="22" spans="1:9" ht="50.25" customHeight="1" x14ac:dyDescent="0.2">
      <c r="A22" s="168" t="s">
        <v>84</v>
      </c>
      <c r="B22" s="169"/>
      <c r="C22" s="169"/>
      <c r="D22" s="169"/>
    </row>
    <row r="23" spans="1:9" x14ac:dyDescent="0.2">
      <c r="A23" s="37"/>
      <c r="B23" s="38"/>
      <c r="C23" s="38"/>
      <c r="D23" s="38"/>
    </row>
    <row r="24" spans="1:9" x14ac:dyDescent="0.2">
      <c r="A24" s="37"/>
      <c r="B24" s="38"/>
      <c r="C24" s="38"/>
      <c r="D24" s="38"/>
    </row>
    <row r="25" spans="1:9" x14ac:dyDescent="0.2">
      <c r="A25" s="37"/>
      <c r="B25" s="38"/>
      <c r="C25" s="38"/>
      <c r="D25" s="38"/>
    </row>
    <row r="26" spans="1:9" x14ac:dyDescent="0.2">
      <c r="A26" s="37"/>
      <c r="B26" s="38"/>
      <c r="C26" s="38"/>
      <c r="D26" s="38"/>
    </row>
    <row r="27" spans="1:9" x14ac:dyDescent="0.2">
      <c r="A27" s="39"/>
      <c r="B27" s="40"/>
      <c r="C27" s="40"/>
      <c r="D27" s="40"/>
      <c r="E27" s="40"/>
      <c r="F27" s="40"/>
      <c r="G27" s="40"/>
      <c r="H27" s="40"/>
      <c r="I27" s="40"/>
    </row>
    <row r="28" spans="1:9" x14ac:dyDescent="0.2">
      <c r="A28" s="39"/>
      <c r="B28" s="40"/>
      <c r="C28" s="40"/>
      <c r="D28" s="40"/>
      <c r="E28" s="40"/>
      <c r="F28" s="40"/>
      <c r="G28" s="40"/>
      <c r="H28" s="40"/>
      <c r="I28" s="40"/>
    </row>
    <row r="29" spans="1:9" x14ac:dyDescent="0.2">
      <c r="A29" s="39"/>
      <c r="B29" s="40"/>
      <c r="C29" s="40"/>
      <c r="D29" s="40"/>
      <c r="E29" s="40"/>
      <c r="F29" s="40"/>
      <c r="G29" s="40"/>
      <c r="H29" s="40"/>
      <c r="I29" s="40"/>
    </row>
    <row r="30" spans="1:9" x14ac:dyDescent="0.2">
      <c r="A30" s="39"/>
      <c r="B30" s="40"/>
      <c r="C30" s="40"/>
      <c r="D30" s="40"/>
      <c r="E30" s="40"/>
      <c r="F30" s="40"/>
      <c r="G30" s="40"/>
      <c r="H30" s="40"/>
      <c r="I30" s="40"/>
    </row>
    <row r="31" spans="1:9" x14ac:dyDescent="0.2">
      <c r="A31" s="39"/>
      <c r="B31" s="40"/>
      <c r="C31" s="40"/>
      <c r="D31" s="40"/>
      <c r="E31" s="40"/>
      <c r="F31" s="40"/>
      <c r="G31" s="40"/>
      <c r="H31" s="40"/>
      <c r="I31" s="40"/>
    </row>
    <row r="32" spans="1:9" x14ac:dyDescent="0.2">
      <c r="A32" s="39"/>
      <c r="B32" s="40"/>
      <c r="C32" s="40"/>
      <c r="D32" s="40"/>
      <c r="E32" s="40"/>
      <c r="F32" s="40"/>
      <c r="G32" s="40"/>
      <c r="H32" s="40"/>
      <c r="I32" s="40"/>
    </row>
    <row r="33" spans="1:9" x14ac:dyDescent="0.2">
      <c r="A33" s="39"/>
      <c r="B33" s="40"/>
      <c r="C33" s="40"/>
      <c r="D33" s="40"/>
      <c r="E33" s="40"/>
      <c r="F33" s="40"/>
      <c r="G33" s="40"/>
      <c r="H33" s="40"/>
      <c r="I33" s="40"/>
    </row>
    <row r="34" spans="1:9" x14ac:dyDescent="0.2">
      <c r="A34" s="39"/>
      <c r="B34" s="40"/>
      <c r="C34" s="40"/>
      <c r="D34" s="40"/>
      <c r="E34" s="40"/>
      <c r="F34" s="40"/>
      <c r="G34" s="40"/>
      <c r="H34" s="40"/>
      <c r="I34" s="40"/>
    </row>
    <row r="35" spans="1:9" x14ac:dyDescent="0.2">
      <c r="A35" s="39"/>
      <c r="B35" s="40"/>
      <c r="C35" s="40"/>
      <c r="D35" s="40"/>
      <c r="E35" s="40"/>
      <c r="F35" s="40"/>
      <c r="G35" s="40"/>
      <c r="H35" s="40"/>
      <c r="I35" s="40"/>
    </row>
    <row r="36" spans="1:9" x14ac:dyDescent="0.2">
      <c r="A36" s="39"/>
      <c r="B36" s="40"/>
      <c r="C36" s="40"/>
      <c r="D36" s="40"/>
      <c r="E36" s="40"/>
      <c r="F36" s="40"/>
      <c r="G36" s="40"/>
      <c r="H36" s="40"/>
      <c r="I36" s="40"/>
    </row>
    <row r="37" spans="1:9" x14ac:dyDescent="0.2">
      <c r="A37" s="39"/>
      <c r="B37" s="40"/>
      <c r="C37" s="40"/>
      <c r="D37" s="40"/>
      <c r="E37" s="40"/>
      <c r="F37" s="40"/>
      <c r="G37" s="40"/>
      <c r="H37" s="40"/>
      <c r="I37" s="40"/>
    </row>
    <row r="38" spans="1:9" x14ac:dyDescent="0.2">
      <c r="A38" s="39"/>
      <c r="B38" s="40"/>
      <c r="C38" s="40"/>
      <c r="D38" s="40"/>
      <c r="E38" s="40"/>
      <c r="F38" s="40"/>
      <c r="G38" s="40"/>
      <c r="H38" s="40"/>
      <c r="I38" s="40"/>
    </row>
    <row r="39" spans="1:9" x14ac:dyDescent="0.2">
      <c r="A39" s="39"/>
      <c r="B39" s="40"/>
      <c r="C39" s="40"/>
      <c r="D39" s="40"/>
      <c r="E39" s="40"/>
      <c r="F39" s="40"/>
      <c r="G39" s="40"/>
      <c r="H39" s="40"/>
      <c r="I39" s="40"/>
    </row>
    <row r="40" spans="1:9" x14ac:dyDescent="0.2">
      <c r="A40" s="39"/>
      <c r="B40" s="40"/>
      <c r="C40" s="40"/>
      <c r="D40" s="40"/>
      <c r="E40" s="40"/>
      <c r="F40" s="40"/>
      <c r="G40" s="40"/>
      <c r="H40" s="40"/>
      <c r="I40" s="40"/>
    </row>
  </sheetData>
  <sheetProtection password="EDE2" sheet="1"/>
  <mergeCells count="5">
    <mergeCell ref="C19:D19"/>
    <mergeCell ref="C17:D17"/>
    <mergeCell ref="C18:D18"/>
    <mergeCell ref="C16:D16"/>
    <mergeCell ref="A22:D22"/>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4"/>
  <dimension ref="A1:I45"/>
  <sheetViews>
    <sheetView showGridLines="0" zoomScale="95" workbookViewId="0">
      <selection activeCell="C1" sqref="C1"/>
    </sheetView>
  </sheetViews>
  <sheetFormatPr defaultRowHeight="12.75" x14ac:dyDescent="0.2"/>
  <cols>
    <col min="1" max="1" width="14.85546875" style="42" customWidth="1"/>
    <col min="2" max="2" width="19.140625" style="42" customWidth="1"/>
    <col min="3" max="3" width="32.7109375" style="100" customWidth="1"/>
    <col min="4" max="4" width="26.140625" style="100" customWidth="1"/>
    <col min="5" max="5" width="6.140625" style="100" customWidth="1"/>
    <col min="6" max="6" width="25.140625" style="100" customWidth="1"/>
    <col min="7" max="7" width="4" style="42" customWidth="1"/>
    <col min="8" max="8" width="22.5703125" style="42" customWidth="1"/>
    <col min="9" max="16384" width="9.140625" style="42"/>
  </cols>
  <sheetData>
    <row r="1" spans="1:8" ht="13.5" thickBot="1" x14ac:dyDescent="0.25">
      <c r="A1" s="101"/>
      <c r="B1" s="103" t="s">
        <v>38</v>
      </c>
      <c r="C1" s="104"/>
      <c r="D1" s="103" t="s">
        <v>39</v>
      </c>
      <c r="E1" s="176"/>
      <c r="F1" s="177"/>
      <c r="G1" s="178"/>
    </row>
    <row r="2" spans="1:8" s="109" customFormat="1" x14ac:dyDescent="0.2">
      <c r="A2" s="105"/>
      <c r="B2" s="106"/>
      <c r="C2" s="107"/>
      <c r="D2" s="106"/>
      <c r="E2" s="108"/>
      <c r="F2" s="41"/>
      <c r="G2" s="41"/>
    </row>
    <row r="3" spans="1:8" x14ac:dyDescent="0.2">
      <c r="A3" s="109" t="s">
        <v>56</v>
      </c>
      <c r="B3" s="109"/>
      <c r="C3" s="110"/>
      <c r="D3" s="110"/>
      <c r="E3" s="110"/>
      <c r="F3" s="110"/>
      <c r="G3" s="109"/>
    </row>
    <row r="4" spans="1:8" x14ac:dyDescent="0.2">
      <c r="A4" s="111"/>
      <c r="B4" s="103" t="s">
        <v>40</v>
      </c>
      <c r="C4" s="112"/>
      <c r="D4" s="113" t="s">
        <v>55</v>
      </c>
      <c r="E4" s="112"/>
      <c r="F4" s="111" t="s">
        <v>21</v>
      </c>
    </row>
    <row r="5" spans="1:8" x14ac:dyDescent="0.2">
      <c r="A5" s="111"/>
      <c r="B5" s="103" t="s">
        <v>41</v>
      </c>
      <c r="C5" s="114"/>
      <c r="D5" s="115" t="s">
        <v>55</v>
      </c>
      <c r="E5" s="112"/>
      <c r="F5" s="111" t="s">
        <v>21</v>
      </c>
    </row>
    <row r="6" spans="1:8" s="109" customFormat="1" x14ac:dyDescent="0.2">
      <c r="A6" s="116"/>
      <c r="B6" s="106" t="s">
        <v>42</v>
      </c>
      <c r="C6" s="12"/>
      <c r="D6" s="106" t="s">
        <v>61</v>
      </c>
      <c r="E6" s="112"/>
      <c r="F6" s="106" t="s">
        <v>43</v>
      </c>
      <c r="G6" s="112"/>
    </row>
    <row r="8" spans="1:8" x14ac:dyDescent="0.2">
      <c r="B8" s="181" t="s">
        <v>4</v>
      </c>
      <c r="C8" s="182"/>
      <c r="D8" s="117"/>
    </row>
    <row r="9" spans="1:8" s="118" customFormat="1" ht="24.75" customHeight="1" x14ac:dyDescent="0.2">
      <c r="B9" s="119" t="s">
        <v>2</v>
      </c>
      <c r="C9" s="119" t="s">
        <v>3</v>
      </c>
      <c r="D9" s="179" t="s">
        <v>0</v>
      </c>
      <c r="E9" s="180"/>
    </row>
    <row r="10" spans="1:8" s="120" customFormat="1" ht="16.5" customHeight="1" thickBot="1" x14ac:dyDescent="0.25">
      <c r="B10" s="121"/>
      <c r="C10" s="121"/>
      <c r="D10" s="183"/>
      <c r="E10" s="184"/>
      <c r="F10" s="122"/>
    </row>
    <row r="11" spans="1:8" ht="13.5" thickBot="1" x14ac:dyDescent="0.25">
      <c r="B11" s="123" t="s">
        <v>69</v>
      </c>
      <c r="C11" s="124"/>
      <c r="D11" s="185" t="str">
        <f>IF(ISBLANK(C11),"",VLOOKUP(C11,šifrant!A:B,2,FALSE))</f>
        <v/>
      </c>
      <c r="E11" s="186"/>
      <c r="F11" s="110"/>
    </row>
    <row r="12" spans="1:8" ht="13.5" thickBot="1" x14ac:dyDescent="0.25">
      <c r="B12" s="125"/>
      <c r="C12" s="126"/>
      <c r="D12" s="127"/>
      <c r="E12" s="110"/>
      <c r="F12" s="110"/>
    </row>
    <row r="13" spans="1:8" ht="15.75" customHeight="1" thickBot="1" x14ac:dyDescent="0.25">
      <c r="B13" s="120"/>
      <c r="C13" s="103" t="s">
        <v>44</v>
      </c>
      <c r="D13" s="128"/>
      <c r="E13" s="43" t="str">
        <f>IF(ISBLANK(D13),"",VLOOKUP(D13,šifrant!A:B,2,FALSE))</f>
        <v/>
      </c>
    </row>
    <row r="14" spans="1:8" ht="13.5" thickBot="1" x14ac:dyDescent="0.25">
      <c r="B14" s="120"/>
      <c r="C14" s="103" t="s">
        <v>45</v>
      </c>
      <c r="D14" s="18" t="str">
        <f>IF(OR(ISBLANK(C11),ISBLANK(D13)),"0",IF(C11="A",VLOOKUP(D13,šifrant!A:C,3,FALSE),VLOOKUP(D13,šifrant!A:D,4,FALSE)))</f>
        <v>0</v>
      </c>
      <c r="E14" s="129"/>
      <c r="F14" s="130"/>
      <c r="G14" s="194"/>
      <c r="H14" s="194"/>
    </row>
    <row r="15" spans="1:8" ht="13.5" thickBot="1" x14ac:dyDescent="0.25">
      <c r="B15" s="120"/>
      <c r="C15" s="103" t="s">
        <v>46</v>
      </c>
      <c r="D15" s="131"/>
      <c r="E15" s="129"/>
      <c r="F15" s="132"/>
      <c r="G15" s="194"/>
      <c r="H15" s="200"/>
    </row>
    <row r="16" spans="1:8" ht="13.5" thickBot="1" x14ac:dyDescent="0.25">
      <c r="B16" s="120"/>
      <c r="C16" s="120"/>
      <c r="D16" s="133"/>
      <c r="E16" s="129"/>
      <c r="F16" s="134"/>
      <c r="G16" s="194"/>
      <c r="H16" s="200"/>
    </row>
    <row r="17" spans="1:9" ht="13.5" thickBot="1" x14ac:dyDescent="0.25">
      <c r="A17" s="103" t="s">
        <v>47</v>
      </c>
      <c r="B17" s="112"/>
      <c r="C17" s="103" t="s">
        <v>48</v>
      </c>
      <c r="D17" s="135"/>
      <c r="E17" s="129"/>
      <c r="F17" s="134"/>
      <c r="G17" s="194"/>
      <c r="H17" s="200"/>
    </row>
    <row r="18" spans="1:9" ht="13.5" thickBot="1" x14ac:dyDescent="0.25">
      <c r="B18" s="120"/>
      <c r="C18" s="103" t="s">
        <v>49</v>
      </c>
      <c r="D18" s="136"/>
      <c r="E18" s="129"/>
      <c r="F18" s="134"/>
      <c r="G18" s="194"/>
      <c r="H18" s="200"/>
    </row>
    <row r="19" spans="1:9" ht="13.5" thickBot="1" x14ac:dyDescent="0.25">
      <c r="B19" s="111"/>
      <c r="C19" s="103" t="s">
        <v>50</v>
      </c>
      <c r="D19" s="137"/>
      <c r="E19" s="42"/>
    </row>
    <row r="20" spans="1:9" ht="13.5" thickBot="1" x14ac:dyDescent="0.25">
      <c r="B20" s="120"/>
      <c r="C20" s="103" t="s">
        <v>52</v>
      </c>
      <c r="D20" s="137"/>
      <c r="E20" s="42"/>
      <c r="F20" s="42"/>
    </row>
    <row r="21" spans="1:9" ht="13.5" thickBot="1" x14ac:dyDescent="0.25">
      <c r="B21" s="120"/>
      <c r="C21" s="103" t="s">
        <v>51</v>
      </c>
      <c r="D21" s="138">
        <f>IF(D19=0,0,ROUND(D18/D19,2))</f>
        <v>0</v>
      </c>
      <c r="E21" s="110"/>
      <c r="F21" s="42"/>
    </row>
    <row r="22" spans="1:9" ht="16.5" customHeight="1" thickBot="1" x14ac:dyDescent="0.25">
      <c r="A22" s="152"/>
      <c r="B22" s="153"/>
      <c r="C22" s="103" t="s">
        <v>121</v>
      </c>
      <c r="D22" s="138">
        <f>ROUND(D21*D15*D14/100,2)</f>
        <v>0</v>
      </c>
      <c r="F22" s="139"/>
    </row>
    <row r="23" spans="1:9" ht="16.5" customHeight="1" thickBot="1" x14ac:dyDescent="0.25">
      <c r="A23" s="152"/>
      <c r="B23" s="153"/>
      <c r="C23" s="140" t="s">
        <v>122</v>
      </c>
      <c r="D23" s="141">
        <f>ROUND(+MIN(D22*D10,D20*D10),2)</f>
        <v>0</v>
      </c>
      <c r="F23" s="139"/>
      <c r="G23" s="140"/>
      <c r="H23" s="145"/>
    </row>
    <row r="24" spans="1:9" ht="16.5" customHeight="1" thickBot="1" x14ac:dyDescent="0.25">
      <c r="A24" s="152"/>
      <c r="B24" s="153"/>
      <c r="C24" s="140"/>
      <c r="D24" s="145"/>
      <c r="E24" s="155"/>
      <c r="F24" s="139"/>
      <c r="G24" s="140"/>
      <c r="H24" s="145"/>
    </row>
    <row r="25" spans="1:9" ht="17.25" customHeight="1" thickBot="1" x14ac:dyDescent="0.25">
      <c r="A25" s="170" t="s">
        <v>123</v>
      </c>
      <c r="B25" s="171"/>
      <c r="C25" s="172"/>
      <c r="D25" s="173"/>
      <c r="E25" s="174"/>
      <c r="F25" s="175"/>
      <c r="G25" s="106"/>
      <c r="H25" s="142"/>
    </row>
    <row r="26" spans="1:9" ht="17.25" customHeight="1" thickBot="1" x14ac:dyDescent="0.25">
      <c r="A26" s="154"/>
      <c r="B26" s="153"/>
      <c r="C26" s="143"/>
      <c r="D26" s="144"/>
      <c r="F26" s="120"/>
      <c r="G26" s="140"/>
      <c r="H26" s="145"/>
    </row>
    <row r="27" spans="1:9" ht="13.5" thickBot="1" x14ac:dyDescent="0.25">
      <c r="A27" s="42" t="s">
        <v>93</v>
      </c>
      <c r="B27" s="195"/>
      <c r="C27" s="196"/>
      <c r="D27" s="94" t="s">
        <v>95</v>
      </c>
      <c r="E27" s="173"/>
      <c r="F27" s="174"/>
      <c r="G27" s="175"/>
      <c r="H27" s="145"/>
    </row>
    <row r="28" spans="1:9" ht="13.5" thickBot="1" x14ac:dyDescent="0.25">
      <c r="D28" s="101"/>
      <c r="H28" s="146"/>
    </row>
    <row r="29" spans="1:9" ht="13.5" thickBot="1" x14ac:dyDescent="0.25">
      <c r="A29" s="197" t="s">
        <v>94</v>
      </c>
      <c r="B29" s="188"/>
      <c r="C29" s="188"/>
      <c r="D29" s="147"/>
      <c r="E29" s="198"/>
      <c r="F29" s="199"/>
      <c r="G29" s="199"/>
      <c r="H29" s="199"/>
      <c r="I29" s="199"/>
    </row>
    <row r="30" spans="1:9" ht="13.5" thickBot="1" x14ac:dyDescent="0.25">
      <c r="A30" s="187" t="s">
        <v>119</v>
      </c>
      <c r="B30" s="188"/>
      <c r="C30" s="189"/>
      <c r="D30" s="147"/>
      <c r="E30" s="148"/>
      <c r="F30" s="148"/>
      <c r="G30" s="148"/>
      <c r="H30" s="148"/>
      <c r="I30" s="148"/>
    </row>
    <row r="31" spans="1:9" ht="13.5" thickBot="1" x14ac:dyDescent="0.25">
      <c r="A31" s="187" t="s">
        <v>120</v>
      </c>
      <c r="B31" s="188"/>
      <c r="C31" s="189"/>
      <c r="D31" s="147"/>
      <c r="E31" s="192" t="s">
        <v>109</v>
      </c>
      <c r="F31" s="193"/>
      <c r="G31" s="148"/>
      <c r="H31" s="148"/>
      <c r="I31" s="148"/>
    </row>
    <row r="32" spans="1:9" s="109" customFormat="1" x14ac:dyDescent="0.2">
      <c r="A32" s="190"/>
      <c r="B32" s="191"/>
      <c r="C32" s="191"/>
      <c r="D32" s="191"/>
      <c r="E32" s="191"/>
      <c r="F32" s="191"/>
      <c r="G32" s="149"/>
      <c r="H32" s="149"/>
      <c r="I32" s="149"/>
    </row>
    <row r="33" spans="2:6" x14ac:dyDescent="0.2">
      <c r="B33" s="94" t="s">
        <v>59</v>
      </c>
      <c r="C33" s="150"/>
      <c r="D33" s="151"/>
      <c r="F33" s="100" t="s">
        <v>60</v>
      </c>
    </row>
    <row r="34" spans="2:6" x14ac:dyDescent="0.2">
      <c r="D34" s="151"/>
    </row>
    <row r="35" spans="2:6" x14ac:dyDescent="0.2">
      <c r="D35" s="151"/>
    </row>
    <row r="36" spans="2:6" x14ac:dyDescent="0.2">
      <c r="D36" s="151"/>
    </row>
    <row r="37" spans="2:6" x14ac:dyDescent="0.2">
      <c r="C37" s="42"/>
      <c r="D37" s="151"/>
      <c r="E37" s="42"/>
      <c r="F37" s="42"/>
    </row>
    <row r="38" spans="2:6" x14ac:dyDescent="0.2">
      <c r="C38" s="42"/>
      <c r="D38" s="151"/>
      <c r="E38" s="42"/>
      <c r="F38" s="42"/>
    </row>
    <row r="39" spans="2:6" x14ac:dyDescent="0.2">
      <c r="C39" s="42"/>
      <c r="D39" s="151"/>
      <c r="E39" s="42"/>
      <c r="F39" s="42"/>
    </row>
    <row r="40" spans="2:6" x14ac:dyDescent="0.2">
      <c r="C40" s="42"/>
      <c r="D40" s="151"/>
      <c r="E40" s="42"/>
      <c r="F40" s="42"/>
    </row>
    <row r="41" spans="2:6" x14ac:dyDescent="0.2">
      <c r="C41" s="42"/>
      <c r="D41" s="151"/>
      <c r="E41" s="42"/>
      <c r="F41" s="42"/>
    </row>
    <row r="42" spans="2:6" x14ac:dyDescent="0.2">
      <c r="C42" s="42"/>
      <c r="D42" s="151"/>
      <c r="E42" s="42"/>
      <c r="F42" s="42"/>
    </row>
    <row r="43" spans="2:6" x14ac:dyDescent="0.2">
      <c r="C43" s="42"/>
      <c r="D43" s="151"/>
      <c r="E43" s="42"/>
      <c r="F43" s="42"/>
    </row>
    <row r="44" spans="2:6" x14ac:dyDescent="0.2">
      <c r="C44" s="42"/>
      <c r="D44" s="151"/>
      <c r="E44" s="42"/>
      <c r="F44" s="42"/>
    </row>
    <row r="45" spans="2:6" x14ac:dyDescent="0.2">
      <c r="C45" s="42"/>
      <c r="D45" s="151"/>
      <c r="E45" s="42"/>
      <c r="F45" s="42"/>
    </row>
  </sheetData>
  <sheetProtection password="EDE2" sheet="1" objects="1" scenarios="1"/>
  <mergeCells count="20">
    <mergeCell ref="A30:C30"/>
    <mergeCell ref="A32:F32"/>
    <mergeCell ref="A31:C31"/>
    <mergeCell ref="E31:F31"/>
    <mergeCell ref="G14:H14"/>
    <mergeCell ref="B27:C27"/>
    <mergeCell ref="E27:G27"/>
    <mergeCell ref="A29:C29"/>
    <mergeCell ref="E29:I29"/>
    <mergeCell ref="G15:H15"/>
    <mergeCell ref="G16:H16"/>
    <mergeCell ref="G17:H17"/>
    <mergeCell ref="G18:H18"/>
    <mergeCell ref="A25:C25"/>
    <mergeCell ref="D25:F25"/>
    <mergeCell ref="E1:G1"/>
    <mergeCell ref="D9:E9"/>
    <mergeCell ref="B8:C8"/>
    <mergeCell ref="D10:E10"/>
    <mergeCell ref="D11:E11"/>
  </mergeCells>
  <phoneticPr fontId="2" type="noConversion"/>
  <pageMargins left="0.25" right="0.25" top="0.75" bottom="0.75" header="0.3" footer="0.3"/>
  <pageSetup paperSize="9" orientation="landscape" r:id="rId1"/>
  <headerFooter alignWithMargins="0">
    <oddHeader>&amp;C&amp;"Arial CE,Krepko ležeče"&amp;14P O T R D I L O</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I45"/>
  <sheetViews>
    <sheetView showGridLines="0" zoomScale="95" workbookViewId="0">
      <selection activeCell="C1" sqref="C1"/>
    </sheetView>
  </sheetViews>
  <sheetFormatPr defaultRowHeight="12.75" x14ac:dyDescent="0.2"/>
  <cols>
    <col min="1" max="1" width="14.85546875" style="42" customWidth="1"/>
    <col min="2" max="2" width="19.140625" style="42" customWidth="1"/>
    <col min="3" max="3" width="32.7109375" style="100" customWidth="1"/>
    <col min="4" max="4" width="26.140625" style="100" customWidth="1"/>
    <col min="5" max="5" width="6.140625" style="100" customWidth="1"/>
    <col min="6" max="6" width="25.140625" style="100" customWidth="1"/>
    <col min="7" max="7" width="4" style="42" customWidth="1"/>
    <col min="8" max="8" width="22.5703125" style="42" customWidth="1"/>
    <col min="9" max="16384" width="9.140625" style="42"/>
  </cols>
  <sheetData>
    <row r="1" spans="1:8" ht="13.5" thickBot="1" x14ac:dyDescent="0.25">
      <c r="A1" s="101"/>
      <c r="B1" s="103" t="s">
        <v>38</v>
      </c>
      <c r="C1" s="104"/>
      <c r="D1" s="103" t="s">
        <v>39</v>
      </c>
      <c r="E1" s="176"/>
      <c r="F1" s="177"/>
      <c r="G1" s="178"/>
    </row>
    <row r="2" spans="1:8" s="109" customFormat="1" x14ac:dyDescent="0.2">
      <c r="A2" s="105"/>
      <c r="B2" s="106"/>
      <c r="C2" s="107"/>
      <c r="D2" s="106"/>
      <c r="E2" s="108"/>
      <c r="F2" s="41"/>
      <c r="G2" s="41"/>
    </row>
    <row r="3" spans="1:8" x14ac:dyDescent="0.2">
      <c r="A3" s="109" t="s">
        <v>56</v>
      </c>
      <c r="B3" s="109"/>
      <c r="C3" s="110"/>
      <c r="D3" s="110"/>
      <c r="E3" s="110"/>
      <c r="F3" s="110"/>
      <c r="G3" s="109"/>
    </row>
    <row r="4" spans="1:8" x14ac:dyDescent="0.2">
      <c r="A4" s="111"/>
      <c r="B4" s="103" t="s">
        <v>40</v>
      </c>
      <c r="C4" s="112"/>
      <c r="D4" s="113" t="s">
        <v>55</v>
      </c>
      <c r="E4" s="112"/>
      <c r="F4" s="111" t="s">
        <v>21</v>
      </c>
    </row>
    <row r="5" spans="1:8" x14ac:dyDescent="0.2">
      <c r="A5" s="111"/>
      <c r="B5" s="103" t="s">
        <v>41</v>
      </c>
      <c r="C5" s="114"/>
      <c r="D5" s="115" t="s">
        <v>55</v>
      </c>
      <c r="E5" s="112"/>
      <c r="F5" s="111" t="s">
        <v>21</v>
      </c>
    </row>
    <row r="6" spans="1:8" s="109" customFormat="1" x14ac:dyDescent="0.2">
      <c r="A6" s="116"/>
      <c r="B6" s="106" t="s">
        <v>42</v>
      </c>
      <c r="C6" s="12"/>
      <c r="D6" s="106" t="s">
        <v>61</v>
      </c>
      <c r="E6" s="112"/>
      <c r="F6" s="106" t="s">
        <v>43</v>
      </c>
      <c r="G6" s="112"/>
    </row>
    <row r="8" spans="1:8" x14ac:dyDescent="0.2">
      <c r="B8" s="181" t="s">
        <v>4</v>
      </c>
      <c r="C8" s="182"/>
      <c r="D8" s="117"/>
    </row>
    <row r="9" spans="1:8" s="118" customFormat="1" ht="31.5" customHeight="1" x14ac:dyDescent="0.2">
      <c r="B9" s="119" t="s">
        <v>2</v>
      </c>
      <c r="C9" s="119" t="s">
        <v>3</v>
      </c>
      <c r="D9" s="179" t="s">
        <v>0</v>
      </c>
      <c r="E9" s="180"/>
    </row>
    <row r="10" spans="1:8" s="120" customFormat="1" ht="27" customHeight="1" thickBot="1" x14ac:dyDescent="0.25">
      <c r="B10" s="121"/>
      <c r="C10" s="121"/>
      <c r="D10" s="183"/>
      <c r="E10" s="184"/>
      <c r="F10" s="122"/>
    </row>
    <row r="11" spans="1:8" ht="13.5" thickBot="1" x14ac:dyDescent="0.25">
      <c r="B11" s="123" t="s">
        <v>69</v>
      </c>
      <c r="C11" s="124"/>
      <c r="D11" s="185" t="str">
        <f>IF(ISBLANK(C11),"",VLOOKUP(C11,šifrant!A:B,2,FALSE))</f>
        <v/>
      </c>
      <c r="E11" s="186"/>
      <c r="F11" s="110"/>
    </row>
    <row r="12" spans="1:8" ht="13.5" thickBot="1" x14ac:dyDescent="0.25">
      <c r="B12" s="125"/>
      <c r="C12" s="126"/>
      <c r="D12" s="127"/>
      <c r="E12" s="110"/>
      <c r="F12" s="110"/>
    </row>
    <row r="13" spans="1:8" ht="15.75" customHeight="1" thickBot="1" x14ac:dyDescent="0.25">
      <c r="B13" s="120"/>
      <c r="C13" s="103" t="s">
        <v>44</v>
      </c>
      <c r="D13" s="128"/>
      <c r="E13" s="43" t="str">
        <f>IF(ISBLANK(D13),"",VLOOKUP(D13,šifrant!A:B,2,FALSE))</f>
        <v/>
      </c>
    </row>
    <row r="14" spans="1:8" ht="13.5" thickBot="1" x14ac:dyDescent="0.25">
      <c r="B14" s="120"/>
      <c r="C14" s="103" t="s">
        <v>45</v>
      </c>
      <c r="D14" s="18" t="str">
        <f>IF(OR(ISBLANK(C11),ISBLANK(D13)),"0",IF(C11="A",VLOOKUP(D13,šifrant!A:C,3,FALSE),VLOOKUP(D13,šifrant!A:D,4,FALSE)))</f>
        <v>0</v>
      </c>
      <c r="E14" s="129"/>
      <c r="F14" s="130"/>
      <c r="G14" s="194"/>
      <c r="H14" s="194"/>
    </row>
    <row r="15" spans="1:8" ht="13.5" thickBot="1" x14ac:dyDescent="0.25">
      <c r="B15" s="120"/>
      <c r="C15" s="103" t="s">
        <v>46</v>
      </c>
      <c r="D15" s="131"/>
      <c r="E15" s="129"/>
      <c r="F15" s="132"/>
      <c r="G15" s="194"/>
      <c r="H15" s="200"/>
    </row>
    <row r="16" spans="1:8" ht="13.5" thickBot="1" x14ac:dyDescent="0.25">
      <c r="B16" s="120"/>
      <c r="C16" s="120"/>
      <c r="D16" s="133"/>
      <c r="E16" s="129"/>
      <c r="F16" s="134"/>
      <c r="G16" s="194"/>
      <c r="H16" s="200"/>
    </row>
    <row r="17" spans="1:9" ht="13.5" thickBot="1" x14ac:dyDescent="0.25">
      <c r="A17" s="103" t="s">
        <v>47</v>
      </c>
      <c r="B17" s="112"/>
      <c r="C17" s="103" t="s">
        <v>48</v>
      </c>
      <c r="D17" s="135"/>
      <c r="E17" s="129"/>
      <c r="F17" s="134"/>
      <c r="G17" s="194"/>
      <c r="H17" s="200"/>
    </row>
    <row r="18" spans="1:9" ht="13.5" thickBot="1" x14ac:dyDescent="0.25">
      <c r="B18" s="120"/>
      <c r="C18" s="103" t="s">
        <v>49</v>
      </c>
      <c r="D18" s="136"/>
      <c r="E18" s="129"/>
      <c r="F18" s="134"/>
      <c r="G18" s="194"/>
      <c r="H18" s="200"/>
    </row>
    <row r="19" spans="1:9" ht="13.5" thickBot="1" x14ac:dyDescent="0.25">
      <c r="B19" s="111"/>
      <c r="C19" s="103" t="s">
        <v>50</v>
      </c>
      <c r="D19" s="137"/>
      <c r="E19" s="42"/>
    </row>
    <row r="20" spans="1:9" ht="13.5" thickBot="1" x14ac:dyDescent="0.25">
      <c r="B20" s="120"/>
      <c r="C20" s="103" t="s">
        <v>52</v>
      </c>
      <c r="D20" s="137"/>
      <c r="E20" s="42"/>
      <c r="F20" s="42"/>
    </row>
    <row r="21" spans="1:9" ht="13.5" thickBot="1" x14ac:dyDescent="0.25">
      <c r="B21" s="120"/>
      <c r="C21" s="103" t="s">
        <v>51</v>
      </c>
      <c r="D21" s="138">
        <f>IF(D19=0,0,ROUND(D18/D19,2))</f>
        <v>0</v>
      </c>
      <c r="E21" s="110"/>
      <c r="F21" s="42"/>
    </row>
    <row r="22" spans="1:9" ht="16.5" customHeight="1" thickBot="1" x14ac:dyDescent="0.25">
      <c r="A22" s="152"/>
      <c r="B22" s="153"/>
      <c r="C22" s="103" t="s">
        <v>121</v>
      </c>
      <c r="D22" s="138">
        <f>ROUND(D21*D15*D14/100,2)</f>
        <v>0</v>
      </c>
      <c r="F22" s="139"/>
    </row>
    <row r="23" spans="1:9" ht="16.5" customHeight="1" thickBot="1" x14ac:dyDescent="0.25">
      <c r="A23" s="152"/>
      <c r="B23" s="153"/>
      <c r="C23" s="140" t="s">
        <v>122</v>
      </c>
      <c r="D23" s="141">
        <f>ROUND(+MIN(D22*D10,D20*D10),2)</f>
        <v>0</v>
      </c>
      <c r="F23" s="139"/>
      <c r="G23" s="140"/>
      <c r="H23" s="145"/>
    </row>
    <row r="24" spans="1:9" ht="16.5" customHeight="1" thickBot="1" x14ac:dyDescent="0.25">
      <c r="A24" s="152"/>
      <c r="B24" s="153"/>
      <c r="C24" s="140"/>
      <c r="D24" s="145"/>
      <c r="E24" s="155"/>
      <c r="F24" s="139"/>
      <c r="G24" s="140"/>
      <c r="H24" s="145"/>
    </row>
    <row r="25" spans="1:9" ht="17.25" customHeight="1" thickBot="1" x14ac:dyDescent="0.25">
      <c r="A25" s="170" t="s">
        <v>123</v>
      </c>
      <c r="B25" s="171"/>
      <c r="C25" s="172"/>
      <c r="D25" s="173"/>
      <c r="E25" s="174"/>
      <c r="F25" s="175"/>
      <c r="G25" s="106"/>
      <c r="H25" s="142"/>
    </row>
    <row r="26" spans="1:9" ht="17.25" customHeight="1" thickBot="1" x14ac:dyDescent="0.25">
      <c r="A26" s="154"/>
      <c r="B26" s="153"/>
      <c r="C26" s="143"/>
      <c r="D26" s="144"/>
      <c r="F26" s="120"/>
      <c r="G26" s="140"/>
      <c r="H26" s="145"/>
    </row>
    <row r="27" spans="1:9" ht="13.5" thickBot="1" x14ac:dyDescent="0.25">
      <c r="A27" s="42" t="s">
        <v>93</v>
      </c>
      <c r="B27" s="195"/>
      <c r="C27" s="196"/>
      <c r="D27" s="94" t="s">
        <v>95</v>
      </c>
      <c r="E27" s="173"/>
      <c r="F27" s="174"/>
      <c r="G27" s="175"/>
      <c r="H27" s="145"/>
    </row>
    <row r="28" spans="1:9" ht="13.5" thickBot="1" x14ac:dyDescent="0.25">
      <c r="D28" s="101"/>
      <c r="H28" s="146"/>
    </row>
    <row r="29" spans="1:9" ht="13.5" thickBot="1" x14ac:dyDescent="0.25">
      <c r="A29" s="197" t="s">
        <v>94</v>
      </c>
      <c r="B29" s="188"/>
      <c r="C29" s="188"/>
      <c r="D29" s="147"/>
      <c r="E29" s="198"/>
      <c r="F29" s="199"/>
      <c r="G29" s="199"/>
      <c r="H29" s="199"/>
      <c r="I29" s="199"/>
    </row>
    <row r="30" spans="1:9" ht="13.5" thickBot="1" x14ac:dyDescent="0.25">
      <c r="A30" s="187" t="s">
        <v>119</v>
      </c>
      <c r="B30" s="188"/>
      <c r="C30" s="189"/>
      <c r="D30" s="147"/>
      <c r="E30" s="148"/>
      <c r="F30" s="148"/>
      <c r="G30" s="148"/>
      <c r="H30" s="148"/>
      <c r="I30" s="148"/>
    </row>
    <row r="31" spans="1:9" ht="13.5" thickBot="1" x14ac:dyDescent="0.25">
      <c r="A31" s="187" t="s">
        <v>120</v>
      </c>
      <c r="B31" s="188"/>
      <c r="C31" s="189"/>
      <c r="D31" s="147"/>
      <c r="E31" s="192" t="s">
        <v>109</v>
      </c>
      <c r="F31" s="193"/>
      <c r="G31" s="148"/>
      <c r="H31" s="148"/>
      <c r="I31" s="148"/>
    </row>
    <row r="32" spans="1:9" s="109" customFormat="1" x14ac:dyDescent="0.2">
      <c r="A32" s="190"/>
      <c r="B32" s="191"/>
      <c r="C32" s="191"/>
      <c r="D32" s="191"/>
      <c r="E32" s="191"/>
      <c r="F32" s="191"/>
      <c r="G32" s="149"/>
      <c r="H32" s="149"/>
      <c r="I32" s="149"/>
    </row>
    <row r="33" spans="2:6" x14ac:dyDescent="0.2">
      <c r="B33" s="94" t="s">
        <v>59</v>
      </c>
      <c r="C33" s="150"/>
      <c r="D33" s="151"/>
      <c r="F33" s="100" t="s">
        <v>60</v>
      </c>
    </row>
    <row r="34" spans="2:6" x14ac:dyDescent="0.2">
      <c r="D34" s="151"/>
    </row>
    <row r="35" spans="2:6" x14ac:dyDescent="0.2">
      <c r="D35" s="151"/>
    </row>
    <row r="36" spans="2:6" x14ac:dyDescent="0.2">
      <c r="D36" s="151"/>
    </row>
    <row r="37" spans="2:6" x14ac:dyDescent="0.2">
      <c r="C37" s="42"/>
      <c r="D37" s="151"/>
      <c r="E37" s="42"/>
      <c r="F37" s="42"/>
    </row>
    <row r="38" spans="2:6" x14ac:dyDescent="0.2">
      <c r="C38" s="42"/>
      <c r="D38" s="151"/>
      <c r="E38" s="42"/>
      <c r="F38" s="42"/>
    </row>
    <row r="39" spans="2:6" x14ac:dyDescent="0.2">
      <c r="C39" s="42"/>
      <c r="D39" s="151"/>
      <c r="E39" s="42"/>
      <c r="F39" s="42"/>
    </row>
    <row r="40" spans="2:6" x14ac:dyDescent="0.2">
      <c r="C40" s="42"/>
      <c r="D40" s="151"/>
      <c r="E40" s="42"/>
      <c r="F40" s="42"/>
    </row>
    <row r="41" spans="2:6" x14ac:dyDescent="0.2">
      <c r="C41" s="42"/>
      <c r="D41" s="151"/>
      <c r="E41" s="42"/>
      <c r="F41" s="42"/>
    </row>
    <row r="42" spans="2:6" x14ac:dyDescent="0.2">
      <c r="C42" s="42"/>
      <c r="D42" s="151"/>
      <c r="E42" s="42"/>
      <c r="F42" s="42"/>
    </row>
    <row r="43" spans="2:6" x14ac:dyDescent="0.2">
      <c r="C43" s="42"/>
      <c r="D43" s="151"/>
      <c r="E43" s="42"/>
      <c r="F43" s="42"/>
    </row>
    <row r="44" spans="2:6" x14ac:dyDescent="0.2">
      <c r="C44" s="42"/>
      <c r="D44" s="151"/>
      <c r="E44" s="42"/>
      <c r="F44" s="42"/>
    </row>
    <row r="45" spans="2:6" x14ac:dyDescent="0.2">
      <c r="C45" s="42"/>
      <c r="D45" s="151"/>
      <c r="E45" s="42"/>
      <c r="F45" s="42"/>
    </row>
  </sheetData>
  <sheetProtection password="EDE2" sheet="1" objects="1" scenarios="1"/>
  <mergeCells count="20">
    <mergeCell ref="B27:C27"/>
    <mergeCell ref="E27:G27"/>
    <mergeCell ref="E29:I29"/>
    <mergeCell ref="A30:C30"/>
    <mergeCell ref="A31:C31"/>
    <mergeCell ref="E31:F31"/>
    <mergeCell ref="A32:F32"/>
    <mergeCell ref="E1:G1"/>
    <mergeCell ref="B8:C8"/>
    <mergeCell ref="D9:E9"/>
    <mergeCell ref="D10:E10"/>
    <mergeCell ref="G16:H16"/>
    <mergeCell ref="D11:E11"/>
    <mergeCell ref="G17:H17"/>
    <mergeCell ref="G14:H14"/>
    <mergeCell ref="G15:H15"/>
    <mergeCell ref="G18:H18"/>
    <mergeCell ref="A29:C29"/>
    <mergeCell ref="A25:C25"/>
    <mergeCell ref="D25:F25"/>
  </mergeCells>
  <phoneticPr fontId="2" type="noConversion"/>
  <pageMargins left="0.25" right="0.25" top="0.75" bottom="0.75" header="0.3" footer="0.3"/>
  <pageSetup paperSize="9" orientation="landscape" r:id="rId1"/>
  <headerFooter alignWithMargins="0">
    <oddHeader>&amp;C&amp;"Arial CE,Krepko ležeče"&amp;14P O T R D I L O</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
  <dimension ref="A1:I45"/>
  <sheetViews>
    <sheetView showGridLines="0" zoomScale="95" workbookViewId="0">
      <selection activeCell="C1" sqref="C1"/>
    </sheetView>
  </sheetViews>
  <sheetFormatPr defaultRowHeight="12.75" x14ac:dyDescent="0.2"/>
  <cols>
    <col min="1" max="1" width="14.85546875" style="42" customWidth="1"/>
    <col min="2" max="2" width="19.140625" style="42" customWidth="1"/>
    <col min="3" max="3" width="32.7109375" style="100" customWidth="1"/>
    <col min="4" max="4" width="26.140625" style="100" customWidth="1"/>
    <col min="5" max="5" width="6.140625" style="100" customWidth="1"/>
    <col min="6" max="6" width="25.140625" style="100" customWidth="1"/>
    <col min="7" max="7" width="4" style="42" customWidth="1"/>
    <col min="8" max="8" width="22.5703125" style="42" customWidth="1"/>
    <col min="9" max="16384" width="9.140625" style="42"/>
  </cols>
  <sheetData>
    <row r="1" spans="1:8" ht="13.5" thickBot="1" x14ac:dyDescent="0.25">
      <c r="A1" s="101"/>
      <c r="B1" s="103" t="s">
        <v>38</v>
      </c>
      <c r="C1" s="104"/>
      <c r="D1" s="103" t="s">
        <v>39</v>
      </c>
      <c r="E1" s="176"/>
      <c r="F1" s="177"/>
      <c r="G1" s="178"/>
    </row>
    <row r="2" spans="1:8" s="109" customFormat="1" x14ac:dyDescent="0.2">
      <c r="A2" s="105"/>
      <c r="B2" s="106"/>
      <c r="C2" s="107"/>
      <c r="D2" s="106"/>
      <c r="E2" s="108"/>
      <c r="F2" s="41"/>
      <c r="G2" s="41"/>
    </row>
    <row r="3" spans="1:8" x14ac:dyDescent="0.2">
      <c r="A3" s="109" t="s">
        <v>56</v>
      </c>
      <c r="B3" s="109"/>
      <c r="C3" s="110"/>
      <c r="D3" s="110"/>
      <c r="E3" s="110"/>
      <c r="F3" s="110"/>
      <c r="G3" s="109"/>
    </row>
    <row r="4" spans="1:8" x14ac:dyDescent="0.2">
      <c r="A4" s="111"/>
      <c r="B4" s="103" t="s">
        <v>40</v>
      </c>
      <c r="C4" s="112"/>
      <c r="D4" s="113" t="s">
        <v>55</v>
      </c>
      <c r="E4" s="112"/>
      <c r="F4" s="111" t="s">
        <v>21</v>
      </c>
    </row>
    <row r="5" spans="1:8" x14ac:dyDescent="0.2">
      <c r="A5" s="111"/>
      <c r="B5" s="103" t="s">
        <v>41</v>
      </c>
      <c r="C5" s="114"/>
      <c r="D5" s="115" t="s">
        <v>55</v>
      </c>
      <c r="E5" s="112"/>
      <c r="F5" s="111" t="s">
        <v>21</v>
      </c>
    </row>
    <row r="6" spans="1:8" s="109" customFormat="1" x14ac:dyDescent="0.2">
      <c r="A6" s="116"/>
      <c r="B6" s="106" t="s">
        <v>42</v>
      </c>
      <c r="C6" s="12"/>
      <c r="D6" s="106" t="s">
        <v>61</v>
      </c>
      <c r="E6" s="112"/>
      <c r="F6" s="106" t="s">
        <v>43</v>
      </c>
      <c r="G6" s="112"/>
    </row>
    <row r="8" spans="1:8" x14ac:dyDescent="0.2">
      <c r="B8" s="181" t="s">
        <v>4</v>
      </c>
      <c r="C8" s="182"/>
      <c r="D8" s="117"/>
    </row>
    <row r="9" spans="1:8" s="118" customFormat="1" ht="31.5" customHeight="1" x14ac:dyDescent="0.2">
      <c r="B9" s="119" t="s">
        <v>2</v>
      </c>
      <c r="C9" s="119" t="s">
        <v>3</v>
      </c>
      <c r="D9" s="179" t="s">
        <v>0</v>
      </c>
      <c r="E9" s="180"/>
    </row>
    <row r="10" spans="1:8" s="120" customFormat="1" ht="27" customHeight="1" thickBot="1" x14ac:dyDescent="0.25">
      <c r="B10" s="121"/>
      <c r="C10" s="121"/>
      <c r="D10" s="183"/>
      <c r="E10" s="184"/>
      <c r="F10" s="122"/>
    </row>
    <row r="11" spans="1:8" ht="13.5" thickBot="1" x14ac:dyDescent="0.25">
      <c r="B11" s="123" t="s">
        <v>69</v>
      </c>
      <c r="C11" s="124"/>
      <c r="D11" s="185" t="str">
        <f>IF(ISBLANK(C11),"",VLOOKUP(C11,šifrant!A:B,2,FALSE))</f>
        <v/>
      </c>
      <c r="E11" s="186"/>
      <c r="F11" s="110"/>
    </row>
    <row r="12" spans="1:8" ht="13.5" thickBot="1" x14ac:dyDescent="0.25">
      <c r="B12" s="125"/>
      <c r="C12" s="126"/>
      <c r="D12" s="127"/>
      <c r="E12" s="110"/>
      <c r="F12" s="110"/>
    </row>
    <row r="13" spans="1:8" ht="15.75" customHeight="1" thickBot="1" x14ac:dyDescent="0.25">
      <c r="B13" s="120"/>
      <c r="C13" s="103" t="s">
        <v>44</v>
      </c>
      <c r="D13" s="128"/>
      <c r="E13" s="43" t="str">
        <f>IF(ISBLANK(D13),"",VLOOKUP(D13,šifrant!A:B,2,FALSE))</f>
        <v/>
      </c>
    </row>
    <row r="14" spans="1:8" ht="13.5" thickBot="1" x14ac:dyDescent="0.25">
      <c r="B14" s="120"/>
      <c r="C14" s="103" t="s">
        <v>45</v>
      </c>
      <c r="D14" s="18" t="str">
        <f>IF(OR(ISBLANK(C11),ISBLANK(D13)),"0",IF(C11="A",VLOOKUP(D13,šifrant!A:C,3,FALSE),VLOOKUP(D13,šifrant!A:D,4,FALSE)))</f>
        <v>0</v>
      </c>
      <c r="E14" s="129"/>
      <c r="F14" s="130"/>
      <c r="G14" s="194"/>
      <c r="H14" s="194"/>
    </row>
    <row r="15" spans="1:8" ht="13.5" thickBot="1" x14ac:dyDescent="0.25">
      <c r="B15" s="120"/>
      <c r="C15" s="103" t="s">
        <v>46</v>
      </c>
      <c r="D15" s="131"/>
      <c r="E15" s="129"/>
      <c r="F15" s="132"/>
      <c r="G15" s="194"/>
      <c r="H15" s="200"/>
    </row>
    <row r="16" spans="1:8" ht="13.5" thickBot="1" x14ac:dyDescent="0.25">
      <c r="B16" s="120"/>
      <c r="C16" s="120"/>
      <c r="D16" s="133"/>
      <c r="E16" s="129"/>
      <c r="F16" s="134"/>
      <c r="G16" s="194"/>
      <c r="H16" s="200"/>
    </row>
    <row r="17" spans="1:9" ht="13.5" thickBot="1" x14ac:dyDescent="0.25">
      <c r="A17" s="103" t="s">
        <v>47</v>
      </c>
      <c r="B17" s="112"/>
      <c r="C17" s="103" t="s">
        <v>48</v>
      </c>
      <c r="D17" s="135"/>
      <c r="E17" s="129"/>
      <c r="F17" s="134"/>
      <c r="G17" s="194"/>
      <c r="H17" s="200"/>
    </row>
    <row r="18" spans="1:9" ht="13.5" thickBot="1" x14ac:dyDescent="0.25">
      <c r="B18" s="120"/>
      <c r="C18" s="103" t="s">
        <v>49</v>
      </c>
      <c r="D18" s="136"/>
      <c r="E18" s="129"/>
      <c r="F18" s="134"/>
      <c r="G18" s="194"/>
      <c r="H18" s="200"/>
    </row>
    <row r="19" spans="1:9" ht="13.5" thickBot="1" x14ac:dyDescent="0.25">
      <c r="B19" s="111"/>
      <c r="C19" s="103" t="s">
        <v>50</v>
      </c>
      <c r="D19" s="137"/>
      <c r="E19" s="42"/>
    </row>
    <row r="20" spans="1:9" ht="13.5" thickBot="1" x14ac:dyDescent="0.25">
      <c r="B20" s="120"/>
      <c r="C20" s="103" t="s">
        <v>52</v>
      </c>
      <c r="D20" s="137"/>
      <c r="E20" s="42"/>
      <c r="F20" s="42"/>
    </row>
    <row r="21" spans="1:9" ht="13.5" thickBot="1" x14ac:dyDescent="0.25">
      <c r="B21" s="120"/>
      <c r="C21" s="103" t="s">
        <v>51</v>
      </c>
      <c r="D21" s="138">
        <f>IF(D19=0,0,ROUND(D18/D19,2))</f>
        <v>0</v>
      </c>
      <c r="E21" s="110"/>
      <c r="F21" s="42"/>
    </row>
    <row r="22" spans="1:9" ht="16.5" customHeight="1" thickBot="1" x14ac:dyDescent="0.25">
      <c r="A22" s="152"/>
      <c r="B22" s="153"/>
      <c r="C22" s="103" t="s">
        <v>121</v>
      </c>
      <c r="D22" s="138">
        <f>ROUND(D21*D15*D14/100,2)</f>
        <v>0</v>
      </c>
      <c r="F22" s="139"/>
    </row>
    <row r="23" spans="1:9" ht="16.5" customHeight="1" thickBot="1" x14ac:dyDescent="0.25">
      <c r="A23" s="152"/>
      <c r="B23" s="153"/>
      <c r="C23" s="140" t="s">
        <v>122</v>
      </c>
      <c r="D23" s="141">
        <f>ROUND(+MIN(D22*D10,D20*D10),2)</f>
        <v>0</v>
      </c>
      <c r="F23" s="139"/>
      <c r="G23" s="140"/>
      <c r="H23" s="145"/>
    </row>
    <row r="24" spans="1:9" ht="16.5" customHeight="1" thickBot="1" x14ac:dyDescent="0.25">
      <c r="A24" s="152"/>
      <c r="B24" s="153"/>
      <c r="C24" s="140"/>
      <c r="D24" s="145"/>
      <c r="E24" s="155"/>
      <c r="F24" s="139"/>
      <c r="G24" s="140"/>
      <c r="H24" s="145"/>
    </row>
    <row r="25" spans="1:9" ht="17.25" customHeight="1" thickBot="1" x14ac:dyDescent="0.25">
      <c r="A25" s="170" t="s">
        <v>123</v>
      </c>
      <c r="B25" s="171"/>
      <c r="C25" s="172"/>
      <c r="D25" s="173"/>
      <c r="E25" s="174"/>
      <c r="F25" s="175"/>
      <c r="G25" s="106"/>
      <c r="H25" s="142"/>
    </row>
    <row r="26" spans="1:9" ht="17.25" customHeight="1" thickBot="1" x14ac:dyDescent="0.25">
      <c r="A26" s="154"/>
      <c r="B26" s="153"/>
      <c r="C26" s="143"/>
      <c r="D26" s="144"/>
      <c r="F26" s="120"/>
      <c r="G26" s="140"/>
      <c r="H26" s="145"/>
    </row>
    <row r="27" spans="1:9" ht="13.5" thickBot="1" x14ac:dyDescent="0.25">
      <c r="A27" s="42" t="s">
        <v>93</v>
      </c>
      <c r="B27" s="195"/>
      <c r="C27" s="196"/>
      <c r="D27" s="94" t="s">
        <v>95</v>
      </c>
      <c r="E27" s="173"/>
      <c r="F27" s="174"/>
      <c r="G27" s="175"/>
      <c r="H27" s="145"/>
    </row>
    <row r="28" spans="1:9" ht="13.5" thickBot="1" x14ac:dyDescent="0.25">
      <c r="D28" s="101"/>
      <c r="H28" s="146"/>
    </row>
    <row r="29" spans="1:9" ht="13.5" thickBot="1" x14ac:dyDescent="0.25">
      <c r="A29" s="197" t="s">
        <v>94</v>
      </c>
      <c r="B29" s="188"/>
      <c r="C29" s="188"/>
      <c r="D29" s="147"/>
      <c r="E29" s="198"/>
      <c r="F29" s="199"/>
      <c r="G29" s="199"/>
      <c r="H29" s="199"/>
      <c r="I29" s="199"/>
    </row>
    <row r="30" spans="1:9" ht="13.5" thickBot="1" x14ac:dyDescent="0.25">
      <c r="A30" s="187" t="s">
        <v>119</v>
      </c>
      <c r="B30" s="188"/>
      <c r="C30" s="189"/>
      <c r="D30" s="147"/>
      <c r="E30" s="148"/>
      <c r="F30" s="148"/>
      <c r="G30" s="148"/>
      <c r="H30" s="148"/>
      <c r="I30" s="148"/>
    </row>
    <row r="31" spans="1:9" ht="13.5" thickBot="1" x14ac:dyDescent="0.25">
      <c r="A31" s="187" t="s">
        <v>120</v>
      </c>
      <c r="B31" s="188"/>
      <c r="C31" s="189"/>
      <c r="D31" s="147"/>
      <c r="E31" s="192" t="s">
        <v>109</v>
      </c>
      <c r="F31" s="193"/>
      <c r="G31" s="148"/>
      <c r="H31" s="148"/>
      <c r="I31" s="148"/>
    </row>
    <row r="32" spans="1:9" s="109" customFormat="1" x14ac:dyDescent="0.2">
      <c r="A32" s="190"/>
      <c r="B32" s="191"/>
      <c r="C32" s="191"/>
      <c r="D32" s="191"/>
      <c r="E32" s="191"/>
      <c r="F32" s="191"/>
      <c r="G32" s="149"/>
      <c r="H32" s="149"/>
      <c r="I32" s="149"/>
    </row>
    <row r="33" spans="2:6" x14ac:dyDescent="0.2">
      <c r="B33" s="94" t="s">
        <v>59</v>
      </c>
      <c r="C33" s="150"/>
      <c r="D33" s="151"/>
      <c r="F33" s="100" t="s">
        <v>60</v>
      </c>
    </row>
    <row r="34" spans="2:6" x14ac:dyDescent="0.2">
      <c r="D34" s="151"/>
    </row>
    <row r="35" spans="2:6" x14ac:dyDescent="0.2">
      <c r="D35" s="151"/>
    </row>
    <row r="36" spans="2:6" x14ac:dyDescent="0.2">
      <c r="D36" s="151"/>
    </row>
    <row r="37" spans="2:6" x14ac:dyDescent="0.2">
      <c r="C37" s="42"/>
      <c r="D37" s="151"/>
      <c r="E37" s="42"/>
      <c r="F37" s="42"/>
    </row>
    <row r="38" spans="2:6" x14ac:dyDescent="0.2">
      <c r="C38" s="42"/>
      <c r="D38" s="151"/>
      <c r="E38" s="42"/>
      <c r="F38" s="42"/>
    </row>
    <row r="39" spans="2:6" x14ac:dyDescent="0.2">
      <c r="C39" s="42"/>
      <c r="D39" s="151"/>
      <c r="E39" s="42"/>
      <c r="F39" s="42"/>
    </row>
    <row r="40" spans="2:6" x14ac:dyDescent="0.2">
      <c r="C40" s="42"/>
      <c r="D40" s="151"/>
      <c r="E40" s="42"/>
      <c r="F40" s="42"/>
    </row>
    <row r="41" spans="2:6" x14ac:dyDescent="0.2">
      <c r="C41" s="42"/>
      <c r="D41" s="151"/>
      <c r="E41" s="42"/>
      <c r="F41" s="42"/>
    </row>
    <row r="42" spans="2:6" x14ac:dyDescent="0.2">
      <c r="C42" s="42"/>
      <c r="D42" s="151"/>
      <c r="E42" s="42"/>
      <c r="F42" s="42"/>
    </row>
    <row r="43" spans="2:6" x14ac:dyDescent="0.2">
      <c r="C43" s="42"/>
      <c r="D43" s="151"/>
      <c r="E43" s="42"/>
      <c r="F43" s="42"/>
    </row>
    <row r="44" spans="2:6" x14ac:dyDescent="0.2">
      <c r="C44" s="42"/>
      <c r="D44" s="151"/>
      <c r="E44" s="42"/>
      <c r="F44" s="42"/>
    </row>
    <row r="45" spans="2:6" x14ac:dyDescent="0.2">
      <c r="C45" s="42"/>
      <c r="D45" s="151"/>
      <c r="E45" s="42"/>
      <c r="F45" s="42"/>
    </row>
  </sheetData>
  <sheetProtection password="EDE2" sheet="1" objects="1" scenarios="1"/>
  <mergeCells count="20">
    <mergeCell ref="B27:C27"/>
    <mergeCell ref="E27:G27"/>
    <mergeCell ref="E29:I29"/>
    <mergeCell ref="A30:C30"/>
    <mergeCell ref="A31:C31"/>
    <mergeCell ref="E31:F31"/>
    <mergeCell ref="A32:F32"/>
    <mergeCell ref="E1:G1"/>
    <mergeCell ref="B8:C8"/>
    <mergeCell ref="D9:E9"/>
    <mergeCell ref="D10:E10"/>
    <mergeCell ref="G16:H16"/>
    <mergeCell ref="D11:E11"/>
    <mergeCell ref="G17:H17"/>
    <mergeCell ref="G14:H14"/>
    <mergeCell ref="G15:H15"/>
    <mergeCell ref="G18:H18"/>
    <mergeCell ref="A29:C29"/>
    <mergeCell ref="A25:C25"/>
    <mergeCell ref="D25:F25"/>
  </mergeCells>
  <phoneticPr fontId="2" type="noConversion"/>
  <pageMargins left="0.25" right="0.25" top="0.75" bottom="0.75" header="0.3" footer="0.3"/>
  <pageSetup paperSize="9" orientation="landscape" r:id="rId1"/>
  <headerFooter alignWithMargins="0">
    <oddHeader>&amp;C&amp;"Arial CE,Krepko ležeče"&amp;14P O T R D I L O</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I45"/>
  <sheetViews>
    <sheetView showGridLines="0" zoomScale="95" workbookViewId="0">
      <selection activeCell="C1" sqref="C1"/>
    </sheetView>
  </sheetViews>
  <sheetFormatPr defaultRowHeight="12.75" x14ac:dyDescent="0.2"/>
  <cols>
    <col min="1" max="1" width="14.85546875" style="42" customWidth="1"/>
    <col min="2" max="2" width="19.140625" style="42" customWidth="1"/>
    <col min="3" max="3" width="32.7109375" style="100" customWidth="1"/>
    <col min="4" max="4" width="26.140625" style="100" customWidth="1"/>
    <col min="5" max="5" width="6.140625" style="100" customWidth="1"/>
    <col min="6" max="6" width="25.140625" style="100" customWidth="1"/>
    <col min="7" max="7" width="4" style="42" customWidth="1"/>
    <col min="8" max="8" width="22.5703125" style="42" customWidth="1"/>
    <col min="9" max="16384" width="9.140625" style="42"/>
  </cols>
  <sheetData>
    <row r="1" spans="1:8" ht="13.5" thickBot="1" x14ac:dyDescent="0.25">
      <c r="A1" s="101"/>
      <c r="B1" s="103" t="s">
        <v>38</v>
      </c>
      <c r="C1" s="104"/>
      <c r="D1" s="103" t="s">
        <v>39</v>
      </c>
      <c r="E1" s="176"/>
      <c r="F1" s="177"/>
      <c r="G1" s="178"/>
    </row>
    <row r="2" spans="1:8" s="109" customFormat="1" x14ac:dyDescent="0.2">
      <c r="A2" s="105"/>
      <c r="B2" s="106"/>
      <c r="C2" s="107"/>
      <c r="D2" s="106"/>
      <c r="E2" s="108"/>
      <c r="F2" s="41"/>
      <c r="G2" s="41"/>
    </row>
    <row r="3" spans="1:8" x14ac:dyDescent="0.2">
      <c r="A3" s="109" t="s">
        <v>56</v>
      </c>
      <c r="B3" s="109"/>
      <c r="C3" s="110"/>
      <c r="D3" s="110"/>
      <c r="E3" s="110"/>
      <c r="F3" s="110"/>
      <c r="G3" s="109"/>
    </row>
    <row r="4" spans="1:8" x14ac:dyDescent="0.2">
      <c r="A4" s="111"/>
      <c r="B4" s="103" t="s">
        <v>40</v>
      </c>
      <c r="C4" s="112"/>
      <c r="D4" s="113" t="s">
        <v>55</v>
      </c>
      <c r="E4" s="112"/>
      <c r="F4" s="111" t="s">
        <v>21</v>
      </c>
    </row>
    <row r="5" spans="1:8" x14ac:dyDescent="0.2">
      <c r="A5" s="111"/>
      <c r="B5" s="103" t="s">
        <v>41</v>
      </c>
      <c r="C5" s="114"/>
      <c r="D5" s="115" t="s">
        <v>55</v>
      </c>
      <c r="E5" s="112"/>
      <c r="F5" s="111" t="s">
        <v>21</v>
      </c>
    </row>
    <row r="6" spans="1:8" s="109" customFormat="1" x14ac:dyDescent="0.2">
      <c r="A6" s="116"/>
      <c r="B6" s="106" t="s">
        <v>42</v>
      </c>
      <c r="C6" s="12"/>
      <c r="D6" s="106" t="s">
        <v>61</v>
      </c>
      <c r="E6" s="112"/>
      <c r="F6" s="106" t="s">
        <v>43</v>
      </c>
      <c r="G6" s="112"/>
    </row>
    <row r="8" spans="1:8" x14ac:dyDescent="0.2">
      <c r="B8" s="181" t="s">
        <v>4</v>
      </c>
      <c r="C8" s="182"/>
      <c r="D8" s="117"/>
    </row>
    <row r="9" spans="1:8" s="118" customFormat="1" ht="31.5" customHeight="1" x14ac:dyDescent="0.2">
      <c r="B9" s="119" t="s">
        <v>2</v>
      </c>
      <c r="C9" s="119" t="s">
        <v>3</v>
      </c>
      <c r="D9" s="179" t="s">
        <v>0</v>
      </c>
      <c r="E9" s="180"/>
    </row>
    <row r="10" spans="1:8" s="120" customFormat="1" ht="27" customHeight="1" thickBot="1" x14ac:dyDescent="0.25">
      <c r="B10" s="121"/>
      <c r="C10" s="121"/>
      <c r="D10" s="183"/>
      <c r="E10" s="184"/>
      <c r="F10" s="122"/>
    </row>
    <row r="11" spans="1:8" ht="13.5" thickBot="1" x14ac:dyDescent="0.25">
      <c r="B11" s="123" t="s">
        <v>69</v>
      </c>
      <c r="C11" s="124"/>
      <c r="D11" s="185" t="str">
        <f>IF(ISBLANK(C11),"",VLOOKUP(C11,šifrant!A:B,2,FALSE))</f>
        <v/>
      </c>
      <c r="E11" s="186"/>
      <c r="F11" s="110"/>
    </row>
    <row r="12" spans="1:8" ht="13.5" thickBot="1" x14ac:dyDescent="0.25">
      <c r="B12" s="125"/>
      <c r="C12" s="126"/>
      <c r="D12" s="127"/>
      <c r="E12" s="110"/>
      <c r="F12" s="110"/>
    </row>
    <row r="13" spans="1:8" ht="15.75" customHeight="1" thickBot="1" x14ac:dyDescent="0.25">
      <c r="B13" s="120"/>
      <c r="C13" s="103" t="s">
        <v>44</v>
      </c>
      <c r="D13" s="128"/>
      <c r="E13" s="43" t="str">
        <f>IF(ISBLANK(D13),"",VLOOKUP(D13,šifrant!A:B,2,FALSE))</f>
        <v/>
      </c>
    </row>
    <row r="14" spans="1:8" ht="13.5" thickBot="1" x14ac:dyDescent="0.25">
      <c r="B14" s="120"/>
      <c r="C14" s="103" t="s">
        <v>45</v>
      </c>
      <c r="D14" s="18" t="str">
        <f>IF(OR(ISBLANK(C11),ISBLANK(D13)),"0",IF(C11="A",VLOOKUP(D13,šifrant!A:C,3,FALSE),VLOOKUP(D13,šifrant!A:D,4,FALSE)))</f>
        <v>0</v>
      </c>
      <c r="E14" s="129"/>
      <c r="F14" s="130"/>
      <c r="G14" s="194"/>
      <c r="H14" s="194"/>
    </row>
    <row r="15" spans="1:8" ht="13.5" thickBot="1" x14ac:dyDescent="0.25">
      <c r="B15" s="120"/>
      <c r="C15" s="103" t="s">
        <v>46</v>
      </c>
      <c r="D15" s="131"/>
      <c r="E15" s="129"/>
      <c r="F15" s="132"/>
      <c r="G15" s="194"/>
      <c r="H15" s="200"/>
    </row>
    <row r="16" spans="1:8" ht="13.5" thickBot="1" x14ac:dyDescent="0.25">
      <c r="B16" s="120"/>
      <c r="C16" s="120"/>
      <c r="D16" s="133"/>
      <c r="E16" s="129"/>
      <c r="F16" s="134"/>
      <c r="G16" s="194"/>
      <c r="H16" s="200"/>
    </row>
    <row r="17" spans="1:9" ht="13.5" thickBot="1" x14ac:dyDescent="0.25">
      <c r="A17" s="103" t="s">
        <v>47</v>
      </c>
      <c r="B17" s="112"/>
      <c r="C17" s="103" t="s">
        <v>48</v>
      </c>
      <c r="D17" s="135"/>
      <c r="E17" s="129"/>
      <c r="F17" s="134"/>
      <c r="G17" s="194"/>
      <c r="H17" s="200"/>
    </row>
    <row r="18" spans="1:9" ht="13.5" thickBot="1" x14ac:dyDescent="0.25">
      <c r="B18" s="120"/>
      <c r="C18" s="103" t="s">
        <v>49</v>
      </c>
      <c r="D18" s="136"/>
      <c r="E18" s="129"/>
      <c r="F18" s="134"/>
      <c r="G18" s="194"/>
      <c r="H18" s="200"/>
    </row>
    <row r="19" spans="1:9" ht="13.5" thickBot="1" x14ac:dyDescent="0.25">
      <c r="B19" s="111"/>
      <c r="C19" s="103" t="s">
        <v>50</v>
      </c>
      <c r="D19" s="137"/>
      <c r="E19" s="42"/>
    </row>
    <row r="20" spans="1:9" ht="13.5" thickBot="1" x14ac:dyDescent="0.25">
      <c r="B20" s="120"/>
      <c r="C20" s="103" t="s">
        <v>52</v>
      </c>
      <c r="D20" s="137"/>
      <c r="E20" s="42"/>
      <c r="F20" s="42"/>
    </row>
    <row r="21" spans="1:9" ht="13.5" thickBot="1" x14ac:dyDescent="0.25">
      <c r="B21" s="120"/>
      <c r="C21" s="103" t="s">
        <v>51</v>
      </c>
      <c r="D21" s="138">
        <f>IF(D19=0,0,ROUND(D18/D19,2))</f>
        <v>0</v>
      </c>
      <c r="E21" s="110"/>
      <c r="F21" s="42"/>
    </row>
    <row r="22" spans="1:9" ht="16.5" customHeight="1" thickBot="1" x14ac:dyDescent="0.25">
      <c r="A22" s="152"/>
      <c r="B22" s="153"/>
      <c r="C22" s="103" t="s">
        <v>121</v>
      </c>
      <c r="D22" s="138">
        <f>ROUND(D21*D15*D14/100,2)</f>
        <v>0</v>
      </c>
      <c r="F22" s="139"/>
    </row>
    <row r="23" spans="1:9" ht="16.5" customHeight="1" thickBot="1" x14ac:dyDescent="0.25">
      <c r="A23" s="152"/>
      <c r="B23" s="153"/>
      <c r="C23" s="140" t="s">
        <v>122</v>
      </c>
      <c r="D23" s="141">
        <f>ROUND(+MIN(D22*D10,D20*D10),2)</f>
        <v>0</v>
      </c>
      <c r="F23" s="139"/>
      <c r="G23" s="140"/>
      <c r="H23" s="145"/>
    </row>
    <row r="24" spans="1:9" ht="16.5" customHeight="1" thickBot="1" x14ac:dyDescent="0.25">
      <c r="A24" s="152"/>
      <c r="B24" s="153"/>
      <c r="C24" s="140"/>
      <c r="D24" s="145"/>
      <c r="E24" s="155"/>
      <c r="F24" s="139"/>
      <c r="G24" s="140"/>
      <c r="H24" s="145"/>
    </row>
    <row r="25" spans="1:9" ht="17.25" customHeight="1" thickBot="1" x14ac:dyDescent="0.25">
      <c r="A25" s="170" t="s">
        <v>123</v>
      </c>
      <c r="B25" s="171"/>
      <c r="C25" s="172"/>
      <c r="D25" s="173"/>
      <c r="E25" s="174"/>
      <c r="F25" s="175"/>
      <c r="G25" s="106"/>
      <c r="H25" s="142"/>
    </row>
    <row r="26" spans="1:9" ht="17.25" customHeight="1" thickBot="1" x14ac:dyDescent="0.25">
      <c r="A26" s="154"/>
      <c r="B26" s="153"/>
      <c r="C26" s="143"/>
      <c r="D26" s="144"/>
      <c r="F26" s="120"/>
      <c r="G26" s="140"/>
      <c r="H26" s="145"/>
    </row>
    <row r="27" spans="1:9" ht="13.5" thickBot="1" x14ac:dyDescent="0.25">
      <c r="A27" s="42" t="s">
        <v>93</v>
      </c>
      <c r="B27" s="195"/>
      <c r="C27" s="196"/>
      <c r="D27" s="94" t="s">
        <v>95</v>
      </c>
      <c r="E27" s="173"/>
      <c r="F27" s="174"/>
      <c r="G27" s="175"/>
      <c r="H27" s="145"/>
    </row>
    <row r="28" spans="1:9" ht="13.5" thickBot="1" x14ac:dyDescent="0.25">
      <c r="D28" s="101"/>
      <c r="H28" s="146"/>
    </row>
    <row r="29" spans="1:9" ht="13.5" thickBot="1" x14ac:dyDescent="0.25">
      <c r="A29" s="197" t="s">
        <v>94</v>
      </c>
      <c r="B29" s="188"/>
      <c r="C29" s="188"/>
      <c r="D29" s="147"/>
      <c r="E29" s="198"/>
      <c r="F29" s="199"/>
      <c r="G29" s="199"/>
      <c r="H29" s="199"/>
      <c r="I29" s="199"/>
    </row>
    <row r="30" spans="1:9" ht="13.5" thickBot="1" x14ac:dyDescent="0.25">
      <c r="A30" s="187" t="s">
        <v>119</v>
      </c>
      <c r="B30" s="188"/>
      <c r="C30" s="189"/>
      <c r="D30" s="147"/>
      <c r="E30" s="148"/>
      <c r="F30" s="148"/>
      <c r="G30" s="148"/>
      <c r="H30" s="148"/>
      <c r="I30" s="148"/>
    </row>
    <row r="31" spans="1:9" ht="13.5" thickBot="1" x14ac:dyDescent="0.25">
      <c r="A31" s="187" t="s">
        <v>120</v>
      </c>
      <c r="B31" s="188"/>
      <c r="C31" s="189"/>
      <c r="D31" s="147"/>
      <c r="E31" s="192" t="s">
        <v>109</v>
      </c>
      <c r="F31" s="193"/>
      <c r="G31" s="148"/>
      <c r="H31" s="148"/>
      <c r="I31" s="148"/>
    </row>
    <row r="32" spans="1:9" s="109" customFormat="1" x14ac:dyDescent="0.2">
      <c r="A32" s="190"/>
      <c r="B32" s="191"/>
      <c r="C32" s="191"/>
      <c r="D32" s="191"/>
      <c r="E32" s="191"/>
      <c r="F32" s="191"/>
      <c r="G32" s="149"/>
      <c r="H32" s="149"/>
      <c r="I32" s="149"/>
    </row>
    <row r="33" spans="2:6" x14ac:dyDescent="0.2">
      <c r="B33" s="94" t="s">
        <v>59</v>
      </c>
      <c r="C33" s="150"/>
      <c r="D33" s="151"/>
      <c r="F33" s="100" t="s">
        <v>60</v>
      </c>
    </row>
    <row r="34" spans="2:6" x14ac:dyDescent="0.2">
      <c r="D34" s="151"/>
    </row>
    <row r="35" spans="2:6" x14ac:dyDescent="0.2">
      <c r="D35" s="151"/>
    </row>
    <row r="36" spans="2:6" x14ac:dyDescent="0.2">
      <c r="D36" s="151"/>
    </row>
    <row r="37" spans="2:6" x14ac:dyDescent="0.2">
      <c r="C37" s="42"/>
      <c r="D37" s="151"/>
      <c r="E37" s="42"/>
      <c r="F37" s="42"/>
    </row>
    <row r="38" spans="2:6" x14ac:dyDescent="0.2">
      <c r="C38" s="42"/>
      <c r="D38" s="151"/>
      <c r="E38" s="42"/>
      <c r="F38" s="42"/>
    </row>
    <row r="39" spans="2:6" x14ac:dyDescent="0.2">
      <c r="C39" s="42"/>
      <c r="D39" s="151"/>
      <c r="E39" s="42"/>
      <c r="F39" s="42"/>
    </row>
    <row r="40" spans="2:6" x14ac:dyDescent="0.2">
      <c r="C40" s="42"/>
      <c r="D40" s="151"/>
      <c r="E40" s="42"/>
      <c r="F40" s="42"/>
    </row>
    <row r="41" spans="2:6" x14ac:dyDescent="0.2">
      <c r="C41" s="42"/>
      <c r="D41" s="151"/>
      <c r="E41" s="42"/>
      <c r="F41" s="42"/>
    </row>
    <row r="42" spans="2:6" x14ac:dyDescent="0.2">
      <c r="C42" s="42"/>
      <c r="D42" s="151"/>
      <c r="E42" s="42"/>
      <c r="F42" s="42"/>
    </row>
    <row r="43" spans="2:6" x14ac:dyDescent="0.2">
      <c r="C43" s="42"/>
      <c r="D43" s="151"/>
      <c r="E43" s="42"/>
      <c r="F43" s="42"/>
    </row>
    <row r="44" spans="2:6" x14ac:dyDescent="0.2">
      <c r="C44" s="42"/>
      <c r="D44" s="151"/>
      <c r="E44" s="42"/>
      <c r="F44" s="42"/>
    </row>
    <row r="45" spans="2:6" x14ac:dyDescent="0.2">
      <c r="C45" s="42"/>
      <c r="D45" s="151"/>
      <c r="E45" s="42"/>
      <c r="F45" s="42"/>
    </row>
  </sheetData>
  <sheetProtection password="EDE2" sheet="1" objects="1" scenarios="1"/>
  <mergeCells count="20">
    <mergeCell ref="B27:C27"/>
    <mergeCell ref="E27:G27"/>
    <mergeCell ref="E29:I29"/>
    <mergeCell ref="A30:C30"/>
    <mergeCell ref="A31:C31"/>
    <mergeCell ref="E31:F31"/>
    <mergeCell ref="A32:F32"/>
    <mergeCell ref="E1:G1"/>
    <mergeCell ref="B8:C8"/>
    <mergeCell ref="D9:E9"/>
    <mergeCell ref="D10:E10"/>
    <mergeCell ref="G16:H16"/>
    <mergeCell ref="D11:E11"/>
    <mergeCell ref="G17:H17"/>
    <mergeCell ref="G14:H14"/>
    <mergeCell ref="G15:H15"/>
    <mergeCell ref="G18:H18"/>
    <mergeCell ref="A29:C29"/>
    <mergeCell ref="A25:C25"/>
    <mergeCell ref="D25:F25"/>
  </mergeCells>
  <phoneticPr fontId="2" type="noConversion"/>
  <pageMargins left="0.25" right="0.25" top="0.75" bottom="0.75" header="0.3" footer="0.3"/>
  <pageSetup paperSize="9" orientation="landscape" r:id="rId1"/>
  <headerFooter alignWithMargins="0">
    <oddHeader>&amp;C&amp;"Arial CE,Krepko ležeče"&amp;14P O T R D I L O</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dimension ref="A1:I45"/>
  <sheetViews>
    <sheetView showGridLines="0" zoomScale="95" workbookViewId="0">
      <selection activeCell="C1" sqref="C1"/>
    </sheetView>
  </sheetViews>
  <sheetFormatPr defaultRowHeight="12.75" x14ac:dyDescent="0.2"/>
  <cols>
    <col min="1" max="1" width="14.85546875" style="42" customWidth="1"/>
    <col min="2" max="2" width="19.140625" style="42" customWidth="1"/>
    <col min="3" max="3" width="32.7109375" style="100" customWidth="1"/>
    <col min="4" max="4" width="26.140625" style="100" customWidth="1"/>
    <col min="5" max="5" width="6.140625" style="100" customWidth="1"/>
    <col min="6" max="6" width="25.140625" style="100" customWidth="1"/>
    <col min="7" max="7" width="4" style="42" customWidth="1"/>
    <col min="8" max="8" width="22.5703125" style="42" customWidth="1"/>
    <col min="9" max="16384" width="9.140625" style="42"/>
  </cols>
  <sheetData>
    <row r="1" spans="1:8" ht="13.5" thickBot="1" x14ac:dyDescent="0.25">
      <c r="A1" s="101"/>
      <c r="B1" s="103" t="s">
        <v>38</v>
      </c>
      <c r="C1" s="104"/>
      <c r="D1" s="103" t="s">
        <v>39</v>
      </c>
      <c r="E1" s="176"/>
      <c r="F1" s="177"/>
      <c r="G1" s="178"/>
    </row>
    <row r="2" spans="1:8" s="109" customFormat="1" x14ac:dyDescent="0.2">
      <c r="A2" s="105"/>
      <c r="B2" s="106"/>
      <c r="C2" s="107"/>
      <c r="D2" s="106"/>
      <c r="E2" s="108"/>
      <c r="F2" s="41"/>
      <c r="G2" s="41"/>
    </row>
    <row r="3" spans="1:8" x14ac:dyDescent="0.2">
      <c r="A3" s="109" t="s">
        <v>56</v>
      </c>
      <c r="B3" s="109"/>
      <c r="C3" s="110"/>
      <c r="D3" s="110"/>
      <c r="E3" s="110"/>
      <c r="F3" s="110"/>
      <c r="G3" s="109"/>
    </row>
    <row r="4" spans="1:8" x14ac:dyDescent="0.2">
      <c r="A4" s="111"/>
      <c r="B4" s="103" t="s">
        <v>40</v>
      </c>
      <c r="C4" s="112"/>
      <c r="D4" s="113" t="s">
        <v>55</v>
      </c>
      <c r="E4" s="112"/>
      <c r="F4" s="111" t="s">
        <v>21</v>
      </c>
    </row>
    <row r="5" spans="1:8" x14ac:dyDescent="0.2">
      <c r="A5" s="111"/>
      <c r="B5" s="103" t="s">
        <v>41</v>
      </c>
      <c r="C5" s="114"/>
      <c r="D5" s="115" t="s">
        <v>55</v>
      </c>
      <c r="E5" s="112"/>
      <c r="F5" s="111" t="s">
        <v>21</v>
      </c>
    </row>
    <row r="6" spans="1:8" s="109" customFormat="1" x14ac:dyDescent="0.2">
      <c r="A6" s="116"/>
      <c r="B6" s="106" t="s">
        <v>42</v>
      </c>
      <c r="C6" s="12"/>
      <c r="D6" s="106" t="s">
        <v>61</v>
      </c>
      <c r="E6" s="112"/>
      <c r="F6" s="106" t="s">
        <v>43</v>
      </c>
      <c r="G6" s="112"/>
    </row>
    <row r="8" spans="1:8" x14ac:dyDescent="0.2">
      <c r="B8" s="181" t="s">
        <v>4</v>
      </c>
      <c r="C8" s="182"/>
      <c r="D8" s="117"/>
    </row>
    <row r="9" spans="1:8" s="118" customFormat="1" ht="31.5" customHeight="1" x14ac:dyDescent="0.2">
      <c r="B9" s="119" t="s">
        <v>2</v>
      </c>
      <c r="C9" s="119" t="s">
        <v>3</v>
      </c>
      <c r="D9" s="179" t="s">
        <v>0</v>
      </c>
      <c r="E9" s="180"/>
    </row>
    <row r="10" spans="1:8" s="120" customFormat="1" ht="27" customHeight="1" thickBot="1" x14ac:dyDescent="0.25">
      <c r="B10" s="121"/>
      <c r="C10" s="121"/>
      <c r="D10" s="183"/>
      <c r="E10" s="184"/>
      <c r="F10" s="122"/>
    </row>
    <row r="11" spans="1:8" ht="13.5" thickBot="1" x14ac:dyDescent="0.25">
      <c r="B11" s="123" t="s">
        <v>69</v>
      </c>
      <c r="C11" s="124"/>
      <c r="D11" s="185" t="str">
        <f>IF(ISBLANK(C11),"",VLOOKUP(C11,šifrant!A:B,2,FALSE))</f>
        <v/>
      </c>
      <c r="E11" s="186"/>
      <c r="F11" s="110"/>
    </row>
    <row r="12" spans="1:8" ht="13.5" thickBot="1" x14ac:dyDescent="0.25">
      <c r="B12" s="125"/>
      <c r="C12" s="126"/>
      <c r="D12" s="127"/>
      <c r="E12" s="110"/>
      <c r="F12" s="110"/>
    </row>
    <row r="13" spans="1:8" ht="15.75" customHeight="1" thickBot="1" x14ac:dyDescent="0.25">
      <c r="B13" s="120"/>
      <c r="C13" s="103" t="s">
        <v>44</v>
      </c>
      <c r="D13" s="128"/>
      <c r="E13" s="43" t="str">
        <f>IF(ISBLANK(D13),"",VLOOKUP(D13,šifrant!A:B,2,FALSE))</f>
        <v/>
      </c>
    </row>
    <row r="14" spans="1:8" ht="13.5" thickBot="1" x14ac:dyDescent="0.25">
      <c r="B14" s="120"/>
      <c r="C14" s="103" t="s">
        <v>45</v>
      </c>
      <c r="D14" s="18" t="str">
        <f>IF(OR(ISBLANK(C11),ISBLANK(D13)),"0",IF(C11="A",VLOOKUP(D13,šifrant!A:C,3,FALSE),VLOOKUP(D13,šifrant!A:D,4,FALSE)))</f>
        <v>0</v>
      </c>
      <c r="E14" s="129"/>
      <c r="F14" s="130"/>
      <c r="G14" s="194"/>
      <c r="H14" s="194"/>
    </row>
    <row r="15" spans="1:8" ht="13.5" thickBot="1" x14ac:dyDescent="0.25">
      <c r="B15" s="120"/>
      <c r="C15" s="103" t="s">
        <v>46</v>
      </c>
      <c r="D15" s="131"/>
      <c r="E15" s="129"/>
      <c r="F15" s="132"/>
      <c r="G15" s="194"/>
      <c r="H15" s="200"/>
    </row>
    <row r="16" spans="1:8" ht="13.5" thickBot="1" x14ac:dyDescent="0.25">
      <c r="B16" s="120"/>
      <c r="C16" s="120"/>
      <c r="D16" s="133"/>
      <c r="E16" s="129"/>
      <c r="F16" s="134"/>
      <c r="G16" s="194"/>
      <c r="H16" s="200"/>
    </row>
    <row r="17" spans="1:9" ht="13.5" thickBot="1" x14ac:dyDescent="0.25">
      <c r="A17" s="103" t="s">
        <v>47</v>
      </c>
      <c r="B17" s="112"/>
      <c r="C17" s="103" t="s">
        <v>48</v>
      </c>
      <c r="D17" s="135"/>
      <c r="E17" s="129"/>
      <c r="F17" s="134"/>
      <c r="G17" s="194"/>
      <c r="H17" s="200"/>
    </row>
    <row r="18" spans="1:9" ht="13.5" thickBot="1" x14ac:dyDescent="0.25">
      <c r="B18" s="120"/>
      <c r="C18" s="103" t="s">
        <v>49</v>
      </c>
      <c r="D18" s="136"/>
      <c r="E18" s="129"/>
      <c r="F18" s="134"/>
      <c r="G18" s="194"/>
      <c r="H18" s="200"/>
    </row>
    <row r="19" spans="1:9" ht="13.5" thickBot="1" x14ac:dyDescent="0.25">
      <c r="B19" s="111"/>
      <c r="C19" s="103" t="s">
        <v>50</v>
      </c>
      <c r="D19" s="137"/>
      <c r="E19" s="42"/>
    </row>
    <row r="20" spans="1:9" ht="13.5" thickBot="1" x14ac:dyDescent="0.25">
      <c r="B20" s="120"/>
      <c r="C20" s="103" t="s">
        <v>52</v>
      </c>
      <c r="D20" s="137"/>
      <c r="E20" s="42"/>
      <c r="F20" s="42"/>
    </row>
    <row r="21" spans="1:9" ht="13.5" thickBot="1" x14ac:dyDescent="0.25">
      <c r="B21" s="120"/>
      <c r="C21" s="103" t="s">
        <v>51</v>
      </c>
      <c r="D21" s="138">
        <f>IF(D19=0,0,ROUND(D18/D19,2))</f>
        <v>0</v>
      </c>
      <c r="E21" s="110"/>
      <c r="F21" s="42"/>
    </row>
    <row r="22" spans="1:9" ht="16.5" customHeight="1" thickBot="1" x14ac:dyDescent="0.25">
      <c r="A22" s="152"/>
      <c r="B22" s="153"/>
      <c r="C22" s="103" t="s">
        <v>121</v>
      </c>
      <c r="D22" s="138">
        <f>ROUND(D21*D15*D14/100,2)</f>
        <v>0</v>
      </c>
      <c r="F22" s="139"/>
    </row>
    <row r="23" spans="1:9" ht="16.5" customHeight="1" thickBot="1" x14ac:dyDescent="0.25">
      <c r="A23" s="152"/>
      <c r="B23" s="153"/>
      <c r="C23" s="140" t="s">
        <v>122</v>
      </c>
      <c r="D23" s="141">
        <f>ROUND(+MIN(D22*D10,D20*D10),2)</f>
        <v>0</v>
      </c>
      <c r="F23" s="139"/>
      <c r="G23" s="140"/>
      <c r="H23" s="145"/>
    </row>
    <row r="24" spans="1:9" ht="16.5" customHeight="1" thickBot="1" x14ac:dyDescent="0.25">
      <c r="A24" s="152"/>
      <c r="B24" s="153"/>
      <c r="C24" s="140"/>
      <c r="D24" s="145"/>
      <c r="E24" s="155"/>
      <c r="F24" s="139"/>
      <c r="G24" s="140"/>
      <c r="H24" s="145"/>
    </row>
    <row r="25" spans="1:9" ht="17.25" customHeight="1" thickBot="1" x14ac:dyDescent="0.25">
      <c r="A25" s="170" t="s">
        <v>123</v>
      </c>
      <c r="B25" s="171"/>
      <c r="C25" s="172"/>
      <c r="D25" s="173"/>
      <c r="E25" s="174"/>
      <c r="F25" s="175"/>
      <c r="G25" s="106"/>
      <c r="H25" s="142"/>
    </row>
    <row r="26" spans="1:9" ht="17.25" customHeight="1" thickBot="1" x14ac:dyDescent="0.25">
      <c r="A26" s="154"/>
      <c r="B26" s="153"/>
      <c r="C26" s="143"/>
      <c r="D26" s="144"/>
      <c r="F26" s="120"/>
      <c r="G26" s="140"/>
      <c r="H26" s="145"/>
    </row>
    <row r="27" spans="1:9" ht="13.5" thickBot="1" x14ac:dyDescent="0.25">
      <c r="A27" s="42" t="s">
        <v>93</v>
      </c>
      <c r="B27" s="195"/>
      <c r="C27" s="196"/>
      <c r="D27" s="94" t="s">
        <v>95</v>
      </c>
      <c r="E27" s="173"/>
      <c r="F27" s="174"/>
      <c r="G27" s="175"/>
      <c r="H27" s="145"/>
    </row>
    <row r="28" spans="1:9" ht="13.5" thickBot="1" x14ac:dyDescent="0.25">
      <c r="D28" s="101"/>
      <c r="H28" s="146"/>
    </row>
    <row r="29" spans="1:9" ht="13.5" thickBot="1" x14ac:dyDescent="0.25">
      <c r="A29" s="197" t="s">
        <v>94</v>
      </c>
      <c r="B29" s="188"/>
      <c r="C29" s="188"/>
      <c r="D29" s="147"/>
      <c r="E29" s="198"/>
      <c r="F29" s="199"/>
      <c r="G29" s="199"/>
      <c r="H29" s="199"/>
      <c r="I29" s="199"/>
    </row>
    <row r="30" spans="1:9" ht="13.5" thickBot="1" x14ac:dyDescent="0.25">
      <c r="A30" s="187" t="s">
        <v>119</v>
      </c>
      <c r="B30" s="188"/>
      <c r="C30" s="189"/>
      <c r="D30" s="147"/>
      <c r="E30" s="148"/>
      <c r="F30" s="148"/>
      <c r="G30" s="148"/>
      <c r="H30" s="148"/>
      <c r="I30" s="148"/>
    </row>
    <row r="31" spans="1:9" ht="13.5" thickBot="1" x14ac:dyDescent="0.25">
      <c r="A31" s="187" t="s">
        <v>120</v>
      </c>
      <c r="B31" s="188"/>
      <c r="C31" s="189"/>
      <c r="D31" s="147"/>
      <c r="E31" s="192" t="s">
        <v>109</v>
      </c>
      <c r="F31" s="193"/>
      <c r="G31" s="148"/>
      <c r="H31" s="148"/>
      <c r="I31" s="148"/>
    </row>
    <row r="32" spans="1:9" s="109" customFormat="1" x14ac:dyDescent="0.2">
      <c r="A32" s="190"/>
      <c r="B32" s="191"/>
      <c r="C32" s="191"/>
      <c r="D32" s="191"/>
      <c r="E32" s="191"/>
      <c r="F32" s="191"/>
      <c r="G32" s="149"/>
      <c r="H32" s="149"/>
      <c r="I32" s="149"/>
    </row>
    <row r="33" spans="2:6" x14ac:dyDescent="0.2">
      <c r="B33" s="94" t="s">
        <v>59</v>
      </c>
      <c r="C33" s="150"/>
      <c r="D33" s="151"/>
      <c r="F33" s="100" t="s">
        <v>60</v>
      </c>
    </row>
    <row r="34" spans="2:6" x14ac:dyDescent="0.2">
      <c r="D34" s="151"/>
    </row>
    <row r="35" spans="2:6" x14ac:dyDescent="0.2">
      <c r="D35" s="151"/>
    </row>
    <row r="36" spans="2:6" x14ac:dyDescent="0.2">
      <c r="D36" s="151"/>
    </row>
    <row r="37" spans="2:6" x14ac:dyDescent="0.2">
      <c r="C37" s="42"/>
      <c r="D37" s="151"/>
      <c r="E37" s="42"/>
      <c r="F37" s="42"/>
    </row>
    <row r="38" spans="2:6" x14ac:dyDescent="0.2">
      <c r="C38" s="42"/>
      <c r="D38" s="151"/>
      <c r="E38" s="42"/>
      <c r="F38" s="42"/>
    </row>
    <row r="39" spans="2:6" x14ac:dyDescent="0.2">
      <c r="C39" s="42"/>
      <c r="D39" s="151"/>
      <c r="E39" s="42"/>
      <c r="F39" s="42"/>
    </row>
    <row r="40" spans="2:6" x14ac:dyDescent="0.2">
      <c r="C40" s="42"/>
      <c r="D40" s="151"/>
      <c r="E40" s="42"/>
      <c r="F40" s="42"/>
    </row>
    <row r="41" spans="2:6" x14ac:dyDescent="0.2">
      <c r="C41" s="42"/>
      <c r="D41" s="151"/>
      <c r="E41" s="42"/>
      <c r="F41" s="42"/>
    </row>
    <row r="42" spans="2:6" x14ac:dyDescent="0.2">
      <c r="C42" s="42"/>
      <c r="D42" s="151"/>
      <c r="E42" s="42"/>
      <c r="F42" s="42"/>
    </row>
    <row r="43" spans="2:6" x14ac:dyDescent="0.2">
      <c r="C43" s="42"/>
      <c r="D43" s="151"/>
      <c r="E43" s="42"/>
      <c r="F43" s="42"/>
    </row>
    <row r="44" spans="2:6" x14ac:dyDescent="0.2">
      <c r="C44" s="42"/>
      <c r="D44" s="151"/>
      <c r="E44" s="42"/>
      <c r="F44" s="42"/>
    </row>
    <row r="45" spans="2:6" x14ac:dyDescent="0.2">
      <c r="C45" s="42"/>
      <c r="D45" s="151"/>
      <c r="E45" s="42"/>
      <c r="F45" s="42"/>
    </row>
  </sheetData>
  <sheetProtection password="EDE2" sheet="1" objects="1" scenarios="1"/>
  <mergeCells count="20">
    <mergeCell ref="B27:C27"/>
    <mergeCell ref="E27:G27"/>
    <mergeCell ref="E29:I29"/>
    <mergeCell ref="A30:C30"/>
    <mergeCell ref="A31:C31"/>
    <mergeCell ref="E31:F31"/>
    <mergeCell ref="A32:F32"/>
    <mergeCell ref="E1:G1"/>
    <mergeCell ref="B8:C8"/>
    <mergeCell ref="D9:E9"/>
    <mergeCell ref="D10:E10"/>
    <mergeCell ref="G16:H16"/>
    <mergeCell ref="D11:E11"/>
    <mergeCell ref="G17:H17"/>
    <mergeCell ref="G14:H14"/>
    <mergeCell ref="G15:H15"/>
    <mergeCell ref="G18:H18"/>
    <mergeCell ref="A29:C29"/>
    <mergeCell ref="A25:C25"/>
    <mergeCell ref="D25:F25"/>
  </mergeCells>
  <phoneticPr fontId="2" type="noConversion"/>
  <pageMargins left="0.25" right="0.25" top="0.75" bottom="0.75" header="0.3" footer="0.3"/>
  <pageSetup paperSize="9" orientation="landscape" r:id="rId1"/>
  <headerFooter alignWithMargins="0">
    <oddHeader>&amp;C&amp;"Arial CE,Krepko ležeče"&amp;14P O T R D I L O</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9"/>
  <dimension ref="A1:I45"/>
  <sheetViews>
    <sheetView showGridLines="0" zoomScale="95" workbookViewId="0">
      <selection activeCell="C1" sqref="C1"/>
    </sheetView>
  </sheetViews>
  <sheetFormatPr defaultRowHeight="12.75" x14ac:dyDescent="0.2"/>
  <cols>
    <col min="1" max="1" width="14.85546875" style="42" customWidth="1"/>
    <col min="2" max="2" width="19.140625" style="42" customWidth="1"/>
    <col min="3" max="3" width="32.7109375" style="100" customWidth="1"/>
    <col min="4" max="4" width="26.140625" style="100" customWidth="1"/>
    <col min="5" max="5" width="6.140625" style="100" customWidth="1"/>
    <col min="6" max="6" width="25.140625" style="100" customWidth="1"/>
    <col min="7" max="7" width="4" style="42" customWidth="1"/>
    <col min="8" max="8" width="22.5703125" style="42" customWidth="1"/>
    <col min="9" max="16384" width="9.140625" style="42"/>
  </cols>
  <sheetData>
    <row r="1" spans="1:8" ht="13.5" thickBot="1" x14ac:dyDescent="0.25">
      <c r="A1" s="101"/>
      <c r="B1" s="103" t="s">
        <v>38</v>
      </c>
      <c r="C1" s="104"/>
      <c r="D1" s="103" t="s">
        <v>39</v>
      </c>
      <c r="E1" s="176"/>
      <c r="F1" s="177"/>
      <c r="G1" s="178"/>
    </row>
    <row r="2" spans="1:8" s="109" customFormat="1" x14ac:dyDescent="0.2">
      <c r="A2" s="105"/>
      <c r="B2" s="106"/>
      <c r="C2" s="107"/>
      <c r="D2" s="106"/>
      <c r="E2" s="108"/>
      <c r="F2" s="41"/>
      <c r="G2" s="41"/>
    </row>
    <row r="3" spans="1:8" x14ac:dyDescent="0.2">
      <c r="A3" s="109" t="s">
        <v>56</v>
      </c>
      <c r="B3" s="109"/>
      <c r="C3" s="110"/>
      <c r="D3" s="110"/>
      <c r="E3" s="110"/>
      <c r="F3" s="110"/>
      <c r="G3" s="109"/>
    </row>
    <row r="4" spans="1:8" x14ac:dyDescent="0.2">
      <c r="A4" s="111"/>
      <c r="B4" s="103" t="s">
        <v>40</v>
      </c>
      <c r="C4" s="112"/>
      <c r="D4" s="113" t="s">
        <v>55</v>
      </c>
      <c r="E4" s="112"/>
      <c r="F4" s="111" t="s">
        <v>21</v>
      </c>
    </row>
    <row r="5" spans="1:8" x14ac:dyDescent="0.2">
      <c r="A5" s="111"/>
      <c r="B5" s="103" t="s">
        <v>41</v>
      </c>
      <c r="C5" s="114"/>
      <c r="D5" s="115" t="s">
        <v>55</v>
      </c>
      <c r="E5" s="112"/>
      <c r="F5" s="111" t="s">
        <v>21</v>
      </c>
    </row>
    <row r="6" spans="1:8" s="109" customFormat="1" x14ac:dyDescent="0.2">
      <c r="A6" s="116"/>
      <c r="B6" s="106" t="s">
        <v>42</v>
      </c>
      <c r="C6" s="12"/>
      <c r="D6" s="106" t="s">
        <v>61</v>
      </c>
      <c r="E6" s="112"/>
      <c r="F6" s="106" t="s">
        <v>43</v>
      </c>
      <c r="G6" s="112"/>
    </row>
    <row r="8" spans="1:8" x14ac:dyDescent="0.2">
      <c r="B8" s="181" t="s">
        <v>4</v>
      </c>
      <c r="C8" s="182"/>
      <c r="D8" s="117"/>
    </row>
    <row r="9" spans="1:8" s="118" customFormat="1" ht="31.5" customHeight="1" x14ac:dyDescent="0.2">
      <c r="B9" s="119" t="s">
        <v>2</v>
      </c>
      <c r="C9" s="119" t="s">
        <v>3</v>
      </c>
      <c r="D9" s="179" t="s">
        <v>0</v>
      </c>
      <c r="E9" s="180"/>
    </row>
    <row r="10" spans="1:8" s="120" customFormat="1" ht="27" customHeight="1" thickBot="1" x14ac:dyDescent="0.25">
      <c r="B10" s="121"/>
      <c r="C10" s="121"/>
      <c r="D10" s="183"/>
      <c r="E10" s="184"/>
      <c r="F10" s="122"/>
    </row>
    <row r="11" spans="1:8" ht="13.5" thickBot="1" x14ac:dyDescent="0.25">
      <c r="B11" s="123" t="s">
        <v>69</v>
      </c>
      <c r="C11" s="124"/>
      <c r="D11" s="185" t="str">
        <f>IF(ISBLANK(C11),"",VLOOKUP(C11,šifrant!A:B,2,FALSE))</f>
        <v/>
      </c>
      <c r="E11" s="186"/>
      <c r="F11" s="110"/>
    </row>
    <row r="12" spans="1:8" ht="13.5" thickBot="1" x14ac:dyDescent="0.25">
      <c r="B12" s="125"/>
      <c r="C12" s="126"/>
      <c r="D12" s="127"/>
      <c r="E12" s="110"/>
      <c r="F12" s="110"/>
    </row>
    <row r="13" spans="1:8" ht="15.75" customHeight="1" thickBot="1" x14ac:dyDescent="0.25">
      <c r="B13" s="120"/>
      <c r="C13" s="103" t="s">
        <v>44</v>
      </c>
      <c r="D13" s="128"/>
      <c r="E13" s="43" t="str">
        <f>IF(ISBLANK(D13),"",VLOOKUP(D13,šifrant!A:B,2,FALSE))</f>
        <v/>
      </c>
    </row>
    <row r="14" spans="1:8" ht="13.5" thickBot="1" x14ac:dyDescent="0.25">
      <c r="B14" s="120"/>
      <c r="C14" s="103" t="s">
        <v>45</v>
      </c>
      <c r="D14" s="18" t="str">
        <f>IF(OR(ISBLANK(C11),ISBLANK(D13)),"0",IF(C11="A",VLOOKUP(D13,šifrant!A:C,3,FALSE),VLOOKUP(D13,šifrant!A:D,4,FALSE)))</f>
        <v>0</v>
      </c>
      <c r="E14" s="129"/>
      <c r="F14" s="130"/>
      <c r="G14" s="194"/>
      <c r="H14" s="194"/>
    </row>
    <row r="15" spans="1:8" ht="13.5" thickBot="1" x14ac:dyDescent="0.25">
      <c r="B15" s="120"/>
      <c r="C15" s="103" t="s">
        <v>46</v>
      </c>
      <c r="D15" s="131"/>
      <c r="E15" s="129"/>
      <c r="F15" s="132"/>
      <c r="G15" s="194"/>
      <c r="H15" s="200"/>
    </row>
    <row r="16" spans="1:8" ht="13.5" thickBot="1" x14ac:dyDescent="0.25">
      <c r="B16" s="120"/>
      <c r="C16" s="120"/>
      <c r="D16" s="133"/>
      <c r="E16" s="129"/>
      <c r="F16" s="134"/>
      <c r="G16" s="194"/>
      <c r="H16" s="200"/>
    </row>
    <row r="17" spans="1:9" ht="13.5" thickBot="1" x14ac:dyDescent="0.25">
      <c r="A17" s="103" t="s">
        <v>47</v>
      </c>
      <c r="B17" s="112"/>
      <c r="C17" s="103" t="s">
        <v>48</v>
      </c>
      <c r="D17" s="135"/>
      <c r="E17" s="129"/>
      <c r="F17" s="134"/>
      <c r="G17" s="194"/>
      <c r="H17" s="200"/>
    </row>
    <row r="18" spans="1:9" ht="13.5" thickBot="1" x14ac:dyDescent="0.25">
      <c r="B18" s="120"/>
      <c r="C18" s="103" t="s">
        <v>49</v>
      </c>
      <c r="D18" s="136"/>
      <c r="E18" s="129"/>
      <c r="F18" s="134"/>
      <c r="G18" s="194"/>
      <c r="H18" s="200"/>
    </row>
    <row r="19" spans="1:9" ht="13.5" thickBot="1" x14ac:dyDescent="0.25">
      <c r="B19" s="111"/>
      <c r="C19" s="103" t="s">
        <v>50</v>
      </c>
      <c r="D19" s="137"/>
      <c r="E19" s="42"/>
    </row>
    <row r="20" spans="1:9" ht="13.5" thickBot="1" x14ac:dyDescent="0.25">
      <c r="B20" s="120"/>
      <c r="C20" s="103" t="s">
        <v>52</v>
      </c>
      <c r="D20" s="137"/>
      <c r="E20" s="42"/>
      <c r="F20" s="42"/>
    </row>
    <row r="21" spans="1:9" ht="13.5" thickBot="1" x14ac:dyDescent="0.25">
      <c r="B21" s="120"/>
      <c r="C21" s="103" t="s">
        <v>51</v>
      </c>
      <c r="D21" s="138">
        <f>IF(D19=0,0,ROUND(D18/D19,2))</f>
        <v>0</v>
      </c>
      <c r="E21" s="110"/>
      <c r="F21" s="42"/>
    </row>
    <row r="22" spans="1:9" ht="16.5" customHeight="1" thickBot="1" x14ac:dyDescent="0.25">
      <c r="A22" s="152"/>
      <c r="B22" s="153"/>
      <c r="C22" s="103" t="s">
        <v>121</v>
      </c>
      <c r="D22" s="138">
        <f>ROUND(D21*D15*D14/100,2)</f>
        <v>0</v>
      </c>
      <c r="F22" s="139"/>
    </row>
    <row r="23" spans="1:9" ht="16.5" customHeight="1" thickBot="1" x14ac:dyDescent="0.25">
      <c r="A23" s="152"/>
      <c r="B23" s="153"/>
      <c r="C23" s="140" t="s">
        <v>122</v>
      </c>
      <c r="D23" s="141">
        <f>ROUND(+MIN(D22*D10,D20*D10),2)</f>
        <v>0</v>
      </c>
      <c r="F23" s="139"/>
      <c r="G23" s="140"/>
      <c r="H23" s="145"/>
    </row>
    <row r="24" spans="1:9" ht="16.5" customHeight="1" thickBot="1" x14ac:dyDescent="0.25">
      <c r="A24" s="152"/>
      <c r="B24" s="153"/>
      <c r="C24" s="140"/>
      <c r="D24" s="145"/>
      <c r="E24" s="155"/>
      <c r="F24" s="139"/>
      <c r="G24" s="140"/>
      <c r="H24" s="145"/>
    </row>
    <row r="25" spans="1:9" ht="17.25" customHeight="1" thickBot="1" x14ac:dyDescent="0.25">
      <c r="A25" s="170" t="s">
        <v>123</v>
      </c>
      <c r="B25" s="171"/>
      <c r="C25" s="172"/>
      <c r="D25" s="173"/>
      <c r="E25" s="174"/>
      <c r="F25" s="175"/>
      <c r="G25" s="106"/>
      <c r="H25" s="142"/>
    </row>
    <row r="26" spans="1:9" ht="17.25" customHeight="1" thickBot="1" x14ac:dyDescent="0.25">
      <c r="A26" s="154"/>
      <c r="B26" s="153"/>
      <c r="C26" s="143"/>
      <c r="D26" s="144"/>
      <c r="F26" s="120"/>
      <c r="G26" s="140"/>
      <c r="H26" s="145"/>
    </row>
    <row r="27" spans="1:9" ht="13.5" thickBot="1" x14ac:dyDescent="0.25">
      <c r="A27" s="42" t="s">
        <v>93</v>
      </c>
      <c r="B27" s="195"/>
      <c r="C27" s="196"/>
      <c r="D27" s="94" t="s">
        <v>95</v>
      </c>
      <c r="E27" s="173"/>
      <c r="F27" s="174"/>
      <c r="G27" s="175"/>
      <c r="H27" s="145"/>
    </row>
    <row r="28" spans="1:9" ht="13.5" thickBot="1" x14ac:dyDescent="0.25">
      <c r="D28" s="101"/>
      <c r="H28" s="146"/>
    </row>
    <row r="29" spans="1:9" ht="13.5" thickBot="1" x14ac:dyDescent="0.25">
      <c r="A29" s="197" t="s">
        <v>94</v>
      </c>
      <c r="B29" s="188"/>
      <c r="C29" s="188"/>
      <c r="D29" s="147"/>
      <c r="E29" s="198"/>
      <c r="F29" s="199"/>
      <c r="G29" s="199"/>
      <c r="H29" s="199"/>
      <c r="I29" s="199"/>
    </row>
    <row r="30" spans="1:9" ht="13.5" thickBot="1" x14ac:dyDescent="0.25">
      <c r="A30" s="187" t="s">
        <v>119</v>
      </c>
      <c r="B30" s="188"/>
      <c r="C30" s="189"/>
      <c r="D30" s="147"/>
      <c r="E30" s="148"/>
      <c r="F30" s="148"/>
      <c r="G30" s="148"/>
      <c r="H30" s="148"/>
      <c r="I30" s="148"/>
    </row>
    <row r="31" spans="1:9" ht="13.5" thickBot="1" x14ac:dyDescent="0.25">
      <c r="A31" s="187" t="s">
        <v>120</v>
      </c>
      <c r="B31" s="188"/>
      <c r="C31" s="189"/>
      <c r="D31" s="147"/>
      <c r="E31" s="192" t="s">
        <v>109</v>
      </c>
      <c r="F31" s="193"/>
      <c r="G31" s="148"/>
      <c r="H31" s="148"/>
      <c r="I31" s="148"/>
    </row>
    <row r="32" spans="1:9" s="109" customFormat="1" x14ac:dyDescent="0.2">
      <c r="A32" s="190"/>
      <c r="B32" s="191"/>
      <c r="C32" s="191"/>
      <c r="D32" s="191"/>
      <c r="E32" s="191"/>
      <c r="F32" s="191"/>
      <c r="G32" s="149"/>
      <c r="H32" s="149"/>
      <c r="I32" s="149"/>
    </row>
    <row r="33" spans="2:6" x14ac:dyDescent="0.2">
      <c r="B33" s="94" t="s">
        <v>59</v>
      </c>
      <c r="C33" s="150"/>
      <c r="D33" s="151"/>
      <c r="F33" s="100" t="s">
        <v>60</v>
      </c>
    </row>
    <row r="34" spans="2:6" x14ac:dyDescent="0.2">
      <c r="D34" s="151"/>
    </row>
    <row r="35" spans="2:6" x14ac:dyDescent="0.2">
      <c r="D35" s="151"/>
    </row>
    <row r="36" spans="2:6" x14ac:dyDescent="0.2">
      <c r="D36" s="151"/>
    </row>
    <row r="37" spans="2:6" x14ac:dyDescent="0.2">
      <c r="C37" s="42"/>
      <c r="D37" s="151"/>
      <c r="E37" s="42"/>
      <c r="F37" s="42"/>
    </row>
    <row r="38" spans="2:6" x14ac:dyDescent="0.2">
      <c r="C38" s="42"/>
      <c r="D38" s="151"/>
      <c r="E38" s="42"/>
      <c r="F38" s="42"/>
    </row>
    <row r="39" spans="2:6" x14ac:dyDescent="0.2">
      <c r="C39" s="42"/>
      <c r="D39" s="151"/>
      <c r="E39" s="42"/>
      <c r="F39" s="42"/>
    </row>
    <row r="40" spans="2:6" x14ac:dyDescent="0.2">
      <c r="C40" s="42"/>
      <c r="D40" s="151"/>
      <c r="E40" s="42"/>
      <c r="F40" s="42"/>
    </row>
    <row r="41" spans="2:6" x14ac:dyDescent="0.2">
      <c r="C41" s="42"/>
      <c r="D41" s="151"/>
      <c r="E41" s="42"/>
      <c r="F41" s="42"/>
    </row>
    <row r="42" spans="2:6" x14ac:dyDescent="0.2">
      <c r="C42" s="42"/>
      <c r="D42" s="151"/>
      <c r="E42" s="42"/>
      <c r="F42" s="42"/>
    </row>
    <row r="43" spans="2:6" x14ac:dyDescent="0.2">
      <c r="C43" s="42"/>
      <c r="D43" s="151"/>
      <c r="E43" s="42"/>
      <c r="F43" s="42"/>
    </row>
    <row r="44" spans="2:6" x14ac:dyDescent="0.2">
      <c r="C44" s="42"/>
      <c r="D44" s="151"/>
      <c r="E44" s="42"/>
      <c r="F44" s="42"/>
    </row>
    <row r="45" spans="2:6" x14ac:dyDescent="0.2">
      <c r="C45" s="42"/>
      <c r="D45" s="151"/>
      <c r="E45" s="42"/>
      <c r="F45" s="42"/>
    </row>
  </sheetData>
  <sheetProtection password="EDE2" sheet="1" objects="1" scenarios="1"/>
  <mergeCells count="20">
    <mergeCell ref="B27:C27"/>
    <mergeCell ref="E27:G27"/>
    <mergeCell ref="E29:I29"/>
    <mergeCell ref="A30:C30"/>
    <mergeCell ref="A31:C31"/>
    <mergeCell ref="E31:F31"/>
    <mergeCell ref="A32:F32"/>
    <mergeCell ref="E1:G1"/>
    <mergeCell ref="B8:C8"/>
    <mergeCell ref="D9:E9"/>
    <mergeCell ref="D10:E10"/>
    <mergeCell ref="G16:H16"/>
    <mergeCell ref="D11:E11"/>
    <mergeCell ref="G17:H17"/>
    <mergeCell ref="G14:H14"/>
    <mergeCell ref="G15:H15"/>
    <mergeCell ref="G18:H18"/>
    <mergeCell ref="A29:C29"/>
    <mergeCell ref="A25:C25"/>
    <mergeCell ref="D25:F25"/>
  </mergeCells>
  <phoneticPr fontId="2" type="noConversion"/>
  <pageMargins left="0.25" right="0.25" top="0.75" bottom="0.75" header="0.3" footer="0.3"/>
  <pageSetup paperSize="9" orientation="landscape" r:id="rId1"/>
  <headerFooter alignWithMargins="0">
    <oddHeader>&amp;C&amp;"Arial CE,Krepko ležeče"&amp;14P O T R D I L O</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0"/>
  <dimension ref="A1:I45"/>
  <sheetViews>
    <sheetView showGridLines="0" zoomScale="95" workbookViewId="0">
      <selection activeCell="C1" sqref="C1"/>
    </sheetView>
  </sheetViews>
  <sheetFormatPr defaultRowHeight="12.75" x14ac:dyDescent="0.2"/>
  <cols>
    <col min="1" max="1" width="14.85546875" style="42" customWidth="1"/>
    <col min="2" max="2" width="19.140625" style="42" customWidth="1"/>
    <col min="3" max="3" width="32.7109375" style="100" customWidth="1"/>
    <col min="4" max="4" width="26.140625" style="100" customWidth="1"/>
    <col min="5" max="5" width="6.140625" style="100" customWidth="1"/>
    <col min="6" max="6" width="25.140625" style="100" customWidth="1"/>
    <col min="7" max="7" width="4" style="42" customWidth="1"/>
    <col min="8" max="8" width="22.5703125" style="42" customWidth="1"/>
    <col min="9" max="16384" width="9.140625" style="42"/>
  </cols>
  <sheetData>
    <row r="1" spans="1:8" ht="13.5" thickBot="1" x14ac:dyDescent="0.25">
      <c r="A1" s="101"/>
      <c r="B1" s="103" t="s">
        <v>38</v>
      </c>
      <c r="C1" s="104"/>
      <c r="D1" s="103" t="s">
        <v>39</v>
      </c>
      <c r="E1" s="176"/>
      <c r="F1" s="177"/>
      <c r="G1" s="178"/>
    </row>
    <row r="2" spans="1:8" s="109" customFormat="1" x14ac:dyDescent="0.2">
      <c r="A2" s="105"/>
      <c r="B2" s="106"/>
      <c r="C2" s="107"/>
      <c r="D2" s="106"/>
      <c r="E2" s="108"/>
      <c r="F2" s="41"/>
      <c r="G2" s="41"/>
    </row>
    <row r="3" spans="1:8" x14ac:dyDescent="0.2">
      <c r="A3" s="109" t="s">
        <v>56</v>
      </c>
      <c r="B3" s="109"/>
      <c r="C3" s="110"/>
      <c r="D3" s="110"/>
      <c r="E3" s="110"/>
      <c r="F3" s="110"/>
      <c r="G3" s="109"/>
    </row>
    <row r="4" spans="1:8" x14ac:dyDescent="0.2">
      <c r="A4" s="111"/>
      <c r="B4" s="103" t="s">
        <v>40</v>
      </c>
      <c r="C4" s="112"/>
      <c r="D4" s="113" t="s">
        <v>55</v>
      </c>
      <c r="E4" s="112"/>
      <c r="F4" s="111" t="s">
        <v>21</v>
      </c>
    </row>
    <row r="5" spans="1:8" x14ac:dyDescent="0.2">
      <c r="A5" s="111"/>
      <c r="B5" s="103" t="s">
        <v>41</v>
      </c>
      <c r="C5" s="114"/>
      <c r="D5" s="115" t="s">
        <v>55</v>
      </c>
      <c r="E5" s="112"/>
      <c r="F5" s="111" t="s">
        <v>21</v>
      </c>
    </row>
    <row r="6" spans="1:8" s="109" customFormat="1" x14ac:dyDescent="0.2">
      <c r="A6" s="116"/>
      <c r="B6" s="106" t="s">
        <v>42</v>
      </c>
      <c r="C6" s="12"/>
      <c r="D6" s="106" t="s">
        <v>61</v>
      </c>
      <c r="E6" s="112"/>
      <c r="F6" s="106" t="s">
        <v>43</v>
      </c>
      <c r="G6" s="112"/>
    </row>
    <row r="8" spans="1:8" x14ac:dyDescent="0.2">
      <c r="B8" s="181" t="s">
        <v>4</v>
      </c>
      <c r="C8" s="182"/>
      <c r="D8" s="117"/>
    </row>
    <row r="9" spans="1:8" s="118" customFormat="1" ht="31.5" customHeight="1" x14ac:dyDescent="0.2">
      <c r="B9" s="119" t="s">
        <v>2</v>
      </c>
      <c r="C9" s="119" t="s">
        <v>3</v>
      </c>
      <c r="D9" s="179" t="s">
        <v>0</v>
      </c>
      <c r="E9" s="180"/>
    </row>
    <row r="10" spans="1:8" s="120" customFormat="1" ht="27" customHeight="1" thickBot="1" x14ac:dyDescent="0.25">
      <c r="B10" s="121"/>
      <c r="C10" s="121"/>
      <c r="D10" s="183"/>
      <c r="E10" s="184"/>
      <c r="F10" s="122"/>
    </row>
    <row r="11" spans="1:8" ht="13.5" thickBot="1" x14ac:dyDescent="0.25">
      <c r="B11" s="123" t="s">
        <v>69</v>
      </c>
      <c r="C11" s="124"/>
      <c r="D11" s="185" t="str">
        <f>IF(ISBLANK(C11),"",VLOOKUP(C11,šifrant!A:B,2,FALSE))</f>
        <v/>
      </c>
      <c r="E11" s="186"/>
      <c r="F11" s="110"/>
    </row>
    <row r="12" spans="1:8" ht="13.5" thickBot="1" x14ac:dyDescent="0.25">
      <c r="B12" s="125"/>
      <c r="C12" s="126"/>
      <c r="D12" s="127"/>
      <c r="E12" s="110"/>
      <c r="F12" s="110"/>
    </row>
    <row r="13" spans="1:8" ht="15.75" customHeight="1" thickBot="1" x14ac:dyDescent="0.25">
      <c r="B13" s="120"/>
      <c r="C13" s="103" t="s">
        <v>44</v>
      </c>
      <c r="D13" s="128"/>
      <c r="E13" s="43" t="str">
        <f>IF(ISBLANK(D13),"",VLOOKUP(D13,šifrant!A:B,2,FALSE))</f>
        <v/>
      </c>
    </row>
    <row r="14" spans="1:8" ht="13.5" thickBot="1" x14ac:dyDescent="0.25">
      <c r="B14" s="120"/>
      <c r="C14" s="103" t="s">
        <v>45</v>
      </c>
      <c r="D14" s="18" t="str">
        <f>IF(OR(ISBLANK(C11),ISBLANK(D13)),"0",IF(C11="A",VLOOKUP(D13,šifrant!A:C,3,FALSE),VLOOKUP(D13,šifrant!A:D,4,FALSE)))</f>
        <v>0</v>
      </c>
      <c r="E14" s="129"/>
      <c r="F14" s="130"/>
      <c r="G14" s="194"/>
      <c r="H14" s="194"/>
    </row>
    <row r="15" spans="1:8" ht="13.5" thickBot="1" x14ac:dyDescent="0.25">
      <c r="B15" s="120"/>
      <c r="C15" s="103" t="s">
        <v>46</v>
      </c>
      <c r="D15" s="131"/>
      <c r="E15" s="129"/>
      <c r="F15" s="132"/>
      <c r="G15" s="194"/>
      <c r="H15" s="200"/>
    </row>
    <row r="16" spans="1:8" ht="13.5" thickBot="1" x14ac:dyDescent="0.25">
      <c r="B16" s="120"/>
      <c r="C16" s="120"/>
      <c r="D16" s="133"/>
      <c r="E16" s="129"/>
      <c r="F16" s="134"/>
      <c r="G16" s="194"/>
      <c r="H16" s="200"/>
    </row>
    <row r="17" spans="1:9" ht="13.5" thickBot="1" x14ac:dyDescent="0.25">
      <c r="A17" s="103" t="s">
        <v>47</v>
      </c>
      <c r="B17" s="112"/>
      <c r="C17" s="103" t="s">
        <v>48</v>
      </c>
      <c r="D17" s="135"/>
      <c r="E17" s="129"/>
      <c r="F17" s="134"/>
      <c r="G17" s="194"/>
      <c r="H17" s="200"/>
    </row>
    <row r="18" spans="1:9" ht="13.5" thickBot="1" x14ac:dyDescent="0.25">
      <c r="B18" s="120"/>
      <c r="C18" s="103" t="s">
        <v>49</v>
      </c>
      <c r="D18" s="136"/>
      <c r="E18" s="129"/>
      <c r="F18" s="134"/>
      <c r="G18" s="194"/>
      <c r="H18" s="200"/>
    </row>
    <row r="19" spans="1:9" ht="13.5" thickBot="1" x14ac:dyDescent="0.25">
      <c r="B19" s="111"/>
      <c r="C19" s="103" t="s">
        <v>50</v>
      </c>
      <c r="D19" s="137"/>
      <c r="E19" s="42"/>
    </row>
    <row r="20" spans="1:9" ht="13.5" thickBot="1" x14ac:dyDescent="0.25">
      <c r="B20" s="120"/>
      <c r="C20" s="103" t="s">
        <v>52</v>
      </c>
      <c r="D20" s="137"/>
      <c r="E20" s="42"/>
      <c r="F20" s="42"/>
    </row>
    <row r="21" spans="1:9" ht="13.5" thickBot="1" x14ac:dyDescent="0.25">
      <c r="B21" s="120"/>
      <c r="C21" s="103" t="s">
        <v>51</v>
      </c>
      <c r="D21" s="138">
        <f>IF(D19=0,0,ROUND(D18/D19,2))</f>
        <v>0</v>
      </c>
      <c r="E21" s="110"/>
      <c r="F21" s="42"/>
    </row>
    <row r="22" spans="1:9" ht="16.5" customHeight="1" thickBot="1" x14ac:dyDescent="0.25">
      <c r="A22" s="152"/>
      <c r="B22" s="153"/>
      <c r="C22" s="103" t="s">
        <v>121</v>
      </c>
      <c r="D22" s="138">
        <f>ROUND(D21*D15*D14/100,2)</f>
        <v>0</v>
      </c>
      <c r="F22" s="139"/>
    </row>
    <row r="23" spans="1:9" ht="16.5" customHeight="1" thickBot="1" x14ac:dyDescent="0.25">
      <c r="A23" s="152"/>
      <c r="B23" s="153"/>
      <c r="C23" s="140" t="s">
        <v>122</v>
      </c>
      <c r="D23" s="141">
        <f>ROUND(+MIN(D22*D10,D20*D10),2)</f>
        <v>0</v>
      </c>
      <c r="F23" s="139"/>
      <c r="G23" s="140"/>
      <c r="H23" s="145"/>
    </row>
    <row r="24" spans="1:9" ht="16.5" customHeight="1" thickBot="1" x14ac:dyDescent="0.25">
      <c r="A24" s="152"/>
      <c r="B24" s="153"/>
      <c r="C24" s="140"/>
      <c r="D24" s="145"/>
      <c r="E24" s="155"/>
      <c r="F24" s="139"/>
      <c r="G24" s="140"/>
      <c r="H24" s="145"/>
    </row>
    <row r="25" spans="1:9" ht="17.25" customHeight="1" thickBot="1" x14ac:dyDescent="0.25">
      <c r="A25" s="170" t="s">
        <v>123</v>
      </c>
      <c r="B25" s="171"/>
      <c r="C25" s="172"/>
      <c r="D25" s="173"/>
      <c r="E25" s="174"/>
      <c r="F25" s="175"/>
      <c r="G25" s="106"/>
      <c r="H25" s="142"/>
    </row>
    <row r="26" spans="1:9" ht="17.25" customHeight="1" thickBot="1" x14ac:dyDescent="0.25">
      <c r="A26" s="154"/>
      <c r="B26" s="153"/>
      <c r="C26" s="143"/>
      <c r="D26" s="144"/>
      <c r="F26" s="120"/>
      <c r="G26" s="140"/>
      <c r="H26" s="145"/>
    </row>
    <row r="27" spans="1:9" ht="13.5" thickBot="1" x14ac:dyDescent="0.25">
      <c r="A27" s="42" t="s">
        <v>93</v>
      </c>
      <c r="B27" s="195"/>
      <c r="C27" s="196"/>
      <c r="D27" s="94" t="s">
        <v>95</v>
      </c>
      <c r="E27" s="173"/>
      <c r="F27" s="174"/>
      <c r="G27" s="175"/>
      <c r="H27" s="145"/>
    </row>
    <row r="28" spans="1:9" ht="13.5" thickBot="1" x14ac:dyDescent="0.25">
      <c r="D28" s="101"/>
      <c r="H28" s="146"/>
    </row>
    <row r="29" spans="1:9" ht="13.5" thickBot="1" x14ac:dyDescent="0.25">
      <c r="A29" s="197" t="s">
        <v>94</v>
      </c>
      <c r="B29" s="188"/>
      <c r="C29" s="188"/>
      <c r="D29" s="147"/>
      <c r="E29" s="198"/>
      <c r="F29" s="199"/>
      <c r="G29" s="199"/>
      <c r="H29" s="199"/>
      <c r="I29" s="199"/>
    </row>
    <row r="30" spans="1:9" ht="13.5" thickBot="1" x14ac:dyDescent="0.25">
      <c r="A30" s="187" t="s">
        <v>119</v>
      </c>
      <c r="B30" s="188"/>
      <c r="C30" s="189"/>
      <c r="D30" s="147"/>
      <c r="E30" s="148"/>
      <c r="F30" s="148"/>
      <c r="G30" s="148"/>
      <c r="H30" s="148"/>
      <c r="I30" s="148"/>
    </row>
    <row r="31" spans="1:9" ht="13.5" thickBot="1" x14ac:dyDescent="0.25">
      <c r="A31" s="187" t="s">
        <v>120</v>
      </c>
      <c r="B31" s="188"/>
      <c r="C31" s="189"/>
      <c r="D31" s="147"/>
      <c r="E31" s="192" t="s">
        <v>109</v>
      </c>
      <c r="F31" s="193"/>
      <c r="G31" s="148"/>
      <c r="H31" s="148"/>
      <c r="I31" s="148"/>
    </row>
    <row r="32" spans="1:9" s="109" customFormat="1" x14ac:dyDescent="0.2">
      <c r="A32" s="190"/>
      <c r="B32" s="191"/>
      <c r="C32" s="191"/>
      <c r="D32" s="191"/>
      <c r="E32" s="191"/>
      <c r="F32" s="191"/>
      <c r="G32" s="149"/>
      <c r="H32" s="149"/>
      <c r="I32" s="149"/>
    </row>
    <row r="33" spans="2:6" x14ac:dyDescent="0.2">
      <c r="B33" s="94" t="s">
        <v>59</v>
      </c>
      <c r="C33" s="150"/>
      <c r="D33" s="151"/>
      <c r="F33" s="100" t="s">
        <v>60</v>
      </c>
    </row>
    <row r="34" spans="2:6" x14ac:dyDescent="0.2">
      <c r="D34" s="151"/>
    </row>
    <row r="35" spans="2:6" x14ac:dyDescent="0.2">
      <c r="D35" s="151"/>
    </row>
    <row r="36" spans="2:6" x14ac:dyDescent="0.2">
      <c r="D36" s="151"/>
    </row>
    <row r="37" spans="2:6" x14ac:dyDescent="0.2">
      <c r="C37" s="42"/>
      <c r="D37" s="151"/>
      <c r="E37" s="42"/>
      <c r="F37" s="42"/>
    </row>
    <row r="38" spans="2:6" x14ac:dyDescent="0.2">
      <c r="C38" s="42"/>
      <c r="D38" s="151"/>
      <c r="E38" s="42"/>
      <c r="F38" s="42"/>
    </row>
    <row r="39" spans="2:6" x14ac:dyDescent="0.2">
      <c r="C39" s="42"/>
      <c r="D39" s="151"/>
      <c r="E39" s="42"/>
      <c r="F39" s="42"/>
    </row>
    <row r="40" spans="2:6" x14ac:dyDescent="0.2">
      <c r="C40" s="42"/>
      <c r="D40" s="151"/>
      <c r="E40" s="42"/>
      <c r="F40" s="42"/>
    </row>
    <row r="41" spans="2:6" x14ac:dyDescent="0.2">
      <c r="C41" s="42"/>
      <c r="D41" s="151"/>
      <c r="E41" s="42"/>
      <c r="F41" s="42"/>
    </row>
    <row r="42" spans="2:6" x14ac:dyDescent="0.2">
      <c r="C42" s="42"/>
      <c r="D42" s="151"/>
      <c r="E42" s="42"/>
      <c r="F42" s="42"/>
    </row>
    <row r="43" spans="2:6" x14ac:dyDescent="0.2">
      <c r="C43" s="42"/>
      <c r="D43" s="151"/>
      <c r="E43" s="42"/>
      <c r="F43" s="42"/>
    </row>
    <row r="44" spans="2:6" x14ac:dyDescent="0.2">
      <c r="C44" s="42"/>
      <c r="D44" s="151"/>
      <c r="E44" s="42"/>
      <c r="F44" s="42"/>
    </row>
    <row r="45" spans="2:6" x14ac:dyDescent="0.2">
      <c r="C45" s="42"/>
      <c r="D45" s="151"/>
      <c r="E45" s="42"/>
      <c r="F45" s="42"/>
    </row>
  </sheetData>
  <sheetProtection password="EDE2" sheet="1" objects="1" scenarios="1"/>
  <mergeCells count="20">
    <mergeCell ref="B27:C27"/>
    <mergeCell ref="E27:G27"/>
    <mergeCell ref="E29:I29"/>
    <mergeCell ref="A30:C30"/>
    <mergeCell ref="A31:C31"/>
    <mergeCell ref="E31:F31"/>
    <mergeCell ref="A32:F32"/>
    <mergeCell ref="E1:G1"/>
    <mergeCell ref="B8:C8"/>
    <mergeCell ref="D9:E9"/>
    <mergeCell ref="D10:E10"/>
    <mergeCell ref="G16:H16"/>
    <mergeCell ref="D11:E11"/>
    <mergeCell ref="G17:H17"/>
    <mergeCell ref="G14:H14"/>
    <mergeCell ref="G15:H15"/>
    <mergeCell ref="G18:H18"/>
    <mergeCell ref="A29:C29"/>
    <mergeCell ref="A25:C25"/>
    <mergeCell ref="D25:F25"/>
  </mergeCells>
  <phoneticPr fontId="2" type="noConversion"/>
  <pageMargins left="0.25" right="0.25" top="0.75" bottom="0.75" header="0.3" footer="0.3"/>
  <pageSetup paperSize="9" orientation="landscape" r:id="rId1"/>
  <headerFooter alignWithMargins="0">
    <oddHeader>&amp;C&amp;"Arial CE,Krepko ležeče"&amp;14P O T R D I L O</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13</vt:i4>
      </vt:variant>
    </vt:vector>
  </HeadingPairs>
  <TitlesOfParts>
    <vt:vector size="13" baseType="lpstr">
      <vt:lpstr>Navodila</vt:lpstr>
      <vt:lpstr>šifrant</vt:lpstr>
      <vt:lpstr>1.obr.</vt:lpstr>
      <vt:lpstr>2.obr.</vt:lpstr>
      <vt:lpstr>3.obr.</vt:lpstr>
      <vt:lpstr>4.obr.</vt:lpstr>
      <vt:lpstr>5.obr.</vt:lpstr>
      <vt:lpstr>6.obr.</vt:lpstr>
      <vt:lpstr>7.obr.</vt:lpstr>
      <vt:lpstr>8.obr.</vt:lpstr>
      <vt:lpstr>9.obr.</vt:lpstr>
      <vt:lpstr>10.obr.</vt:lpstr>
      <vt:lpstr>zahteva</vt:lpstr>
    </vt:vector>
  </TitlesOfParts>
  <Company>ZZZS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ZZZS</dc:creator>
  <cp:lastModifiedBy>Martina Copot</cp:lastModifiedBy>
  <cp:lastPrinted>2013-05-30T07:58:11Z</cp:lastPrinted>
  <dcterms:created xsi:type="dcterms:W3CDTF">2004-10-25T09:54:36Z</dcterms:created>
  <dcterms:modified xsi:type="dcterms:W3CDTF">2013-06-24T11:01:11Z</dcterms:modified>
</cp:coreProperties>
</file>